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06/relationships/ui/userCustomization" Target="userCustomization/customUI.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SR\Arsredovisning\ÅRS 2023\Statlig sektor\Rapport och beslut\"/>
    </mc:Choice>
  </mc:AlternateContent>
  <bookViews>
    <workbookView xWindow="10080" yWindow="1140" windowWidth="13848" windowHeight="11328"/>
  </bookViews>
  <sheets>
    <sheet name="Tabellbilaga 2023 " sheetId="7" r:id="rId1"/>
    <sheet name="Blad1" sheetId="1" r:id="rId2"/>
    <sheet name="Blad2" sheetId="5" r:id="rId3"/>
    <sheet name="Blad3" sheetId="6" r:id="rId4"/>
  </sheets>
  <definedNames>
    <definedName name="_xlnm._FilterDatabase" localSheetId="0" hidden="1">'Tabellbilaga 2023 '!$A$3:$P$3</definedName>
    <definedName name="Report_Version_4">"A1"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3" i="7" l="1"/>
  <c r="P50" i="7" l="1"/>
  <c r="P53" i="7" s="1"/>
  <c r="O50" i="7"/>
  <c r="O53" i="7" s="1"/>
  <c r="N50" i="7"/>
  <c r="N53" i="7" s="1"/>
  <c r="M50" i="7"/>
  <c r="M53" i="7" s="1"/>
  <c r="L50" i="7"/>
  <c r="L53" i="7" s="1"/>
  <c r="K50" i="7"/>
  <c r="K53" i="7" s="1"/>
  <c r="H50" i="7"/>
  <c r="G50" i="7"/>
  <c r="G53" i="7" s="1"/>
  <c r="F50" i="7"/>
  <c r="F53" i="7" s="1"/>
  <c r="E50" i="7"/>
  <c r="D50" i="7"/>
  <c r="D53" i="7" s="1"/>
  <c r="E53" i="7" l="1"/>
</calcChain>
</file>

<file path=xl/sharedStrings.xml><?xml version="1.0" encoding="utf-8"?>
<sst xmlns="http://schemas.openxmlformats.org/spreadsheetml/2006/main" count="177" uniqueCount="96">
  <si>
    <t>Statliga bolag 2023</t>
  </si>
  <si>
    <t>Miljoner  kronor</t>
  </si>
  <si>
    <t>Bolag</t>
  </si>
  <si>
    <t>Dep.</t>
  </si>
  <si>
    <t>Statens ägarandel, %</t>
  </si>
  <si>
    <t>Omsättning 
1 januari-31 december 2023</t>
  </si>
  <si>
    <t>Röreslse-
resultat 2023</t>
  </si>
  <si>
    <t>Resultat
efter skatt*</t>
  </si>
  <si>
    <t>Summa eget 
kapital 
2023-12-31*</t>
  </si>
  <si>
    <t>Totala tillgångar 2023-12-31</t>
  </si>
  <si>
    <t xml:space="preserve">Avkastning på  genomsnittligt eget kapital   %   </t>
  </si>
  <si>
    <t>Soliditet</t>
  </si>
  <si>
    <t>Nettoskuld-
sättning</t>
  </si>
  <si>
    <t>Bokfört Värde 
2023-12-31</t>
  </si>
  <si>
    <t>Antal
anställda</t>
  </si>
  <si>
    <t>Akademiska Hus Aktiebolag</t>
  </si>
  <si>
    <t>F</t>
  </si>
  <si>
    <t>Almi Företagspartner AB</t>
  </si>
  <si>
    <t xml:space="preserve">i.u </t>
  </si>
  <si>
    <t>Apotek Produktion &amp; Laboratorier AB</t>
  </si>
  <si>
    <t>Apoteket AB</t>
  </si>
  <si>
    <t>Arlandabanan Infrastructure AB</t>
  </si>
  <si>
    <t>Ersättningsmark i Sverige 2</t>
  </si>
  <si>
    <t>-</t>
  </si>
  <si>
    <t>Green Cargo AB</t>
  </si>
  <si>
    <t>Göta kanalbolag</t>
  </si>
  <si>
    <t>Infranord AB</t>
  </si>
  <si>
    <t>Jernhusen AB</t>
  </si>
  <si>
    <t>neg</t>
  </si>
  <si>
    <t>Kungliga Dramatiska teatern Aktiebolag</t>
  </si>
  <si>
    <t>K</t>
  </si>
  <si>
    <t>Kungliga Operan Aktiebolag</t>
  </si>
  <si>
    <t>Lernia AB</t>
  </si>
  <si>
    <t>Luftfartsverket - LFV Holding AB</t>
  </si>
  <si>
    <t>Luossavaara-Kiirunavaara Aktiebolag</t>
  </si>
  <si>
    <t>Miljömärkning Sverige AB</t>
  </si>
  <si>
    <t>Nordiska Investeringsbanken NIB ****</t>
  </si>
  <si>
    <t>i.u.</t>
  </si>
  <si>
    <t>i.u</t>
  </si>
  <si>
    <t>PostNord AB</t>
  </si>
  <si>
    <t>RISE Research Institutes of Sweden AB</t>
  </si>
  <si>
    <t>Samhall Aktiebolag</t>
  </si>
  <si>
    <t>Saminvest AB</t>
  </si>
  <si>
    <t>SAS AB</t>
  </si>
  <si>
    <t>SBAB Bank AB (publ)</t>
  </si>
  <si>
    <t>SJ AB</t>
  </si>
  <si>
    <t>SOS Alarm Sverige AB</t>
  </si>
  <si>
    <t>Specialfastigheter Sverige Aktiebolag</t>
  </si>
  <si>
    <t>Statens Bostadsomvandling AB SBO</t>
  </si>
  <si>
    <t>Sveaskog AB</t>
  </si>
  <si>
    <t>Svensk Bilprovning AB</t>
  </si>
  <si>
    <t>Svensk Exportkredit AB</t>
  </si>
  <si>
    <t>Svenska rymdaktiebolaget</t>
  </si>
  <si>
    <t>Svenska kraftnät - Svensk Kraftreserv AB</t>
  </si>
  <si>
    <t>Svenska skeppshypotekskassan</t>
  </si>
  <si>
    <t>Svenska Spel AB</t>
  </si>
  <si>
    <t>Svensk-Danska Broförbindelsen SVEDAB AB</t>
  </si>
  <si>
    <t>Svevia AB</t>
  </si>
  <si>
    <t>Swedavia AB</t>
  </si>
  <si>
    <t>Sweden House A/O (Dom Shvetsii, A/O)</t>
  </si>
  <si>
    <t>UD</t>
  </si>
  <si>
    <t>Swedfund International AB</t>
  </si>
  <si>
    <t>Systembolaget Aktiebolag</t>
  </si>
  <si>
    <t>Telia Company AB</t>
  </si>
  <si>
    <t>Teracom Group AB</t>
  </si>
  <si>
    <t>VisitSweden AB</t>
  </si>
  <si>
    <t>Vattenfall AB</t>
  </si>
  <si>
    <t>Voksenåsen AS</t>
  </si>
  <si>
    <t>Summa</t>
  </si>
  <si>
    <t>Eliminering av övriga delägares andel i dotter- och intressebolag</t>
  </si>
  <si>
    <t>Eliminering av övrigt ******</t>
  </si>
  <si>
    <t>Summa statliga sektorns andel</t>
  </si>
  <si>
    <t xml:space="preserve">1) Uppgifterna i denna kolumn överensstämmer, med undantag för främst Svenska Spel AB och Systembolaget AB  och efter hänsyn till ägarandelen, med uppgifterna i not 11 Resultat från hel- och delägda företag </t>
  </si>
  <si>
    <t xml:space="preserve">i Årsredovisningen för staten 2023. I de fall det misstämmer beror avvikelsen på att uppgifterna i denna tabell är redovisade siffrorna från företaget (avser 4:e kvartalet) medan uppgifterna som ligger till grund för not 11 </t>
  </si>
  <si>
    <t>i något fall kan avse företagets delårsrapport p.g.a. att 4:e kvartalets uppgifter inte fanns tillgängliga vid det tillfälle då not 11 utarbetades.</t>
  </si>
  <si>
    <t>2)  Slutsumman för eget kapital och bokfört värde skiljer sig främst åt med avseende på Svenska Spel AB. Delar av det egna kapitalet i Svenska Spel redovisas i Årsredovisningen för staten som upplupna skatteintäkter.</t>
  </si>
  <si>
    <t xml:space="preserve">3)  Slutsumman för bokfört värde överensstämmer inte med balansposten Andelar i hel- och delägda företag i statens balansräkningen p.g.a. en del aktieinnehav som ej är inkluderade i denna tabell. </t>
  </si>
  <si>
    <t xml:space="preserve">Det avser främst innehav hos Karolinska Institutet och andra universitet och högskolor. </t>
  </si>
  <si>
    <t>* Uppgifterna för resultat efter skatt respektive eget kapital avser del hänförlig till aktieägare i moderbolaget</t>
  </si>
  <si>
    <t>** Avser endast statens andel av kontant utdelning.</t>
  </si>
  <si>
    <t>*** Börsvärdet avser endast statens aktieinnehav</t>
  </si>
  <si>
    <t>**** Omräkningskurs ca EUR 11,4765 (medelkurs) / 11,096 (balansdagskurs)</t>
  </si>
  <si>
    <t>***** Omräkningskurs NOK 1,00543 (medelkurs) / 0,98714 (balansdagskurs). From. 2020 ingår endast moderbolagets andel, inte koncernens, pga. Försäljning av aktier inom TSO-koncernen.</t>
  </si>
  <si>
    <t>****** Svenska Skeppshypotekskassan.</t>
  </si>
  <si>
    <t>0 = utfall avrundat till noll</t>
  </si>
  <si>
    <t>i.u. = ingen uppgift</t>
  </si>
  <si>
    <t>- = inget utfall</t>
  </si>
  <si>
    <t>neg = negativt utfall</t>
  </si>
  <si>
    <t>Ansvarig departement</t>
  </si>
  <si>
    <t>F =       Finansdepartementet</t>
  </si>
  <si>
    <t>K =       Kulturdepartementet</t>
  </si>
  <si>
    <t>UD =     Utrikesdepartementet</t>
  </si>
  <si>
    <t>Svenska kraftnät - TSO Holding AS *****</t>
  </si>
  <si>
    <t>Beslutad utdelning 2023**</t>
  </si>
  <si>
    <t>Föreslagen Utdelning 2024**</t>
  </si>
  <si>
    <t>Börsvärde 31 december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</si>
</sst>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0.0%"/>
    <numFmt numFmtId="165" formatCode="#,##0_ ;\-#,##0\ "/>
  </numFmts>
  <fonts count="24" x14ac:knownFonts="1">
    <font>
      <sz val="8"/>
      <color theme="1"/>
      <name val="Arial"/>
      <family val="2"/>
      <scheme val="minor"/>
    </font>
    <font>
      <sz val="11"/>
      <color theme="1"/>
      <name val="Arial"/>
      <family val="2"/>
      <scheme val="minor"/>
    </font>
    <font>
      <sz val="8"/>
      <name val="Arial"/>
      <family val="2"/>
    </font>
    <font>
      <b/>
      <sz val="8"/>
      <color rgb="FF000000"/>
      <name val="Arial"/>
      <family val="2"/>
      <scheme val="minor"/>
    </font>
    <font>
      <sz val="8"/>
      <color rgb="FF000000"/>
      <name val="Arial"/>
      <family val="2"/>
      <scheme val="minor"/>
    </font>
    <font>
      <u/>
      <sz val="8"/>
      <color rgb="FF000000"/>
      <name val="Arial"/>
      <family val="2"/>
      <scheme val="minor"/>
    </font>
    <font>
      <sz val="11"/>
      <color rgb="FF006100"/>
      <name val="Arial"/>
      <family val="2"/>
      <scheme val="minor"/>
    </font>
    <font>
      <b/>
      <sz val="14"/>
      <color theme="0"/>
      <name val="Arial"/>
      <family val="2"/>
    </font>
    <font>
      <sz val="11"/>
      <name val="Arial"/>
      <family val="2"/>
    </font>
    <font>
      <sz val="10"/>
      <name val="Arial"/>
      <family val="2"/>
    </font>
    <font>
      <sz val="9"/>
      <name val="Arial"/>
      <family val="2"/>
    </font>
    <font>
      <b/>
      <sz val="10"/>
      <color indexed="8"/>
      <name val="Arial"/>
      <family val="2"/>
    </font>
    <font>
      <b/>
      <sz val="10"/>
      <name val="Arial"/>
      <family val="2"/>
    </font>
    <font>
      <b/>
      <sz val="10"/>
      <color theme="0"/>
      <name val="Arial"/>
      <family val="2"/>
    </font>
    <font>
      <sz val="10"/>
      <color rgb="FFC00000"/>
      <name val="Arial"/>
      <family val="2"/>
    </font>
    <font>
      <sz val="10"/>
      <color rgb="FFFF0000"/>
      <name val="Arial"/>
      <family val="2"/>
    </font>
    <font>
      <sz val="10"/>
      <color theme="1"/>
      <name val="Arial"/>
      <family val="2"/>
      <scheme val="minor"/>
    </font>
    <font>
      <sz val="9"/>
      <color theme="1"/>
      <name val="Arial"/>
      <family val="2"/>
      <scheme val="minor"/>
    </font>
    <font>
      <sz val="9"/>
      <name val="Arial"/>
      <family val="2"/>
      <scheme val="minor"/>
    </font>
    <font>
      <sz val="9"/>
      <color theme="1"/>
      <name val="Arial"/>
      <family val="2"/>
    </font>
    <font>
      <b/>
      <sz val="9"/>
      <color indexed="8"/>
      <name val="Arial"/>
      <family val="2"/>
    </font>
    <font>
      <b/>
      <sz val="9"/>
      <name val="Arial"/>
      <family val="2"/>
    </font>
    <font>
      <sz val="10"/>
      <color theme="1"/>
      <name val="Arial"/>
      <family val="2"/>
      <scheme val="major"/>
    </font>
    <font>
      <sz val="10"/>
      <name val="Arial"/>
      <family val="2"/>
      <scheme val="major"/>
    </font>
  </fonts>
  <fills count="5">
    <fill>
      <patternFill patternType="none"/>
    </fill>
    <fill>
      <patternFill patternType="gray125"/>
    </fill>
    <fill>
      <patternFill patternType="solid">
        <fgColor rgb="FFC6EFCE"/>
      </patternFill>
    </fill>
    <fill>
      <patternFill patternType="solid">
        <fgColor theme="1"/>
        <bgColor indexed="64"/>
      </patternFill>
    </fill>
    <fill>
      <patternFill patternType="solid">
        <fgColor theme="0"/>
        <bgColor indexed="64"/>
      </patternFill>
    </fill>
  </fills>
  <borders count="10">
    <border>
      <left/>
      <right/>
      <top/>
      <bottom/>
      <diagonal/>
    </border>
    <border>
      <left/>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8">
    <xf numFmtId="0" fontId="0" fillId="0" borderId="0"/>
    <xf numFmtId="0" fontId="3" fillId="0" borderId="1">
      <alignment horizontal="center" wrapText="1"/>
    </xf>
    <xf numFmtId="0" fontId="5" fillId="0" borderId="2">
      <alignment horizontal="left" indent="1"/>
    </xf>
    <xf numFmtId="0" fontId="4" fillId="0" borderId="2">
      <alignment horizontal="left"/>
    </xf>
    <xf numFmtId="0" fontId="3" fillId="0" borderId="2" applyBorder="0"/>
    <xf numFmtId="0" fontId="4" fillId="0" borderId="2">
      <alignment horizontal="left" indent="1"/>
    </xf>
    <xf numFmtId="0" fontId="3" fillId="0" borderId="3">
      <alignment horizontal="right"/>
    </xf>
    <xf numFmtId="0" fontId="4" fillId="0" borderId="3">
      <alignment horizontal="right"/>
    </xf>
    <xf numFmtId="0" fontId="1" fillId="0" borderId="0"/>
    <xf numFmtId="9" fontId="9" fillId="0" borderId="0" applyFont="0" applyFill="0" applyBorder="0" applyAlignment="0" applyProtection="0"/>
    <xf numFmtId="0" fontId="9" fillId="0" borderId="0"/>
    <xf numFmtId="9" fontId="1" fillId="0" borderId="0" applyFont="0" applyFill="0" applyBorder="0" applyAlignment="0" applyProtection="0"/>
    <xf numFmtId="43" fontId="1" fillId="0" borderId="0" applyFont="0" applyFill="0" applyBorder="0" applyAlignment="0" applyProtection="0"/>
    <xf numFmtId="0" fontId="9" fillId="0" borderId="0"/>
    <xf numFmtId="9" fontId="1" fillId="0" borderId="0" applyFont="0" applyFill="0" applyBorder="0" applyAlignment="0" applyProtection="0"/>
    <xf numFmtId="0" fontId="9" fillId="0" borderId="0"/>
    <xf numFmtId="0" fontId="9" fillId="0" borderId="0"/>
    <xf numFmtId="0" fontId="6" fillId="2" borderId="0" applyNumberFormat="0" applyBorder="0" applyAlignment="0" applyProtection="0"/>
  </cellStyleXfs>
  <cellXfs count="94">
    <xf numFmtId="0" fontId="0" fillId="0" borderId="0" xfId="0"/>
    <xf numFmtId="0" fontId="2" fillId="0" borderId="0" xfId="0" applyFont="1"/>
    <xf numFmtId="0" fontId="7" fillId="3" borderId="0" xfId="8" applyFont="1" applyFill="1"/>
    <xf numFmtId="0" fontId="1" fillId="3" borderId="0" xfId="8" applyFill="1"/>
    <xf numFmtId="0" fontId="1" fillId="0" borderId="0" xfId="8"/>
    <xf numFmtId="0" fontId="8" fillId="0" borderId="0" xfId="8" applyFont="1" applyFill="1"/>
    <xf numFmtId="0" fontId="1" fillId="0" borderId="0" xfId="8" applyFill="1"/>
    <xf numFmtId="3" fontId="1" fillId="0" borderId="0" xfId="8" applyNumberFormat="1"/>
    <xf numFmtId="3" fontId="12" fillId="0" borderId="0" xfId="10" applyNumberFormat="1" applyFont="1" applyBorder="1" applyAlignment="1">
      <alignment horizontal="right"/>
    </xf>
    <xf numFmtId="3" fontId="13" fillId="0" borderId="0" xfId="8" applyNumberFormat="1" applyFont="1" applyFill="1" applyBorder="1" applyAlignment="1">
      <alignment wrapText="1"/>
    </xf>
    <xf numFmtId="0" fontId="9" fillId="0" borderId="0" xfId="10" applyFont="1" applyBorder="1" applyAlignment="1">
      <alignment horizontal="center"/>
    </xf>
    <xf numFmtId="1" fontId="9" fillId="0" borderId="0" xfId="10" applyNumberFormat="1" applyFont="1" applyBorder="1" applyAlignment="1">
      <alignment horizontal="center"/>
    </xf>
    <xf numFmtId="3" fontId="12" fillId="0" borderId="0" xfId="10" applyNumberFormat="1" applyFont="1" applyFill="1" applyBorder="1" applyAlignment="1">
      <alignment horizontal="right"/>
    </xf>
    <xf numFmtId="3" fontId="11" fillId="0" borderId="0" xfId="8" applyNumberFormat="1" applyFont="1" applyFill="1" applyBorder="1" applyAlignment="1">
      <alignment wrapText="1"/>
    </xf>
    <xf numFmtId="3" fontId="9" fillId="0" borderId="0" xfId="16" applyNumberFormat="1" applyFont="1" applyFill="1" applyAlignment="1">
      <alignment vertical="top"/>
    </xf>
    <xf numFmtId="1" fontId="9" fillId="0" borderId="0" xfId="10" applyNumberFormat="1" applyFont="1" applyFill="1" applyAlignment="1">
      <alignment horizontal="right"/>
    </xf>
    <xf numFmtId="0" fontId="9" fillId="0" borderId="0" xfId="10" applyFont="1" applyFill="1" applyAlignment="1">
      <alignment horizontal="left"/>
    </xf>
    <xf numFmtId="0" fontId="12" fillId="0" borderId="0" xfId="10" applyFont="1" applyAlignment="1">
      <alignment horizontal="left"/>
    </xf>
    <xf numFmtId="1" fontId="9" fillId="0" borderId="0" xfId="10" applyNumberFormat="1" applyFont="1" applyAlignment="1">
      <alignment horizontal="left"/>
    </xf>
    <xf numFmtId="0" fontId="1" fillId="0" borderId="0" xfId="8" applyAlignment="1">
      <alignment horizontal="left" indent="1"/>
    </xf>
    <xf numFmtId="3" fontId="12" fillId="0" borderId="0" xfId="8" applyNumberFormat="1" applyFont="1" applyFill="1" applyAlignment="1">
      <alignment horizontal="right"/>
    </xf>
    <xf numFmtId="3" fontId="14" fillId="0" borderId="0" xfId="17" applyNumberFormat="1" applyFont="1" applyFill="1" applyBorder="1" applyAlignment="1">
      <alignment horizontal="left"/>
    </xf>
    <xf numFmtId="3" fontId="9" fillId="0" borderId="0" xfId="16" applyNumberFormat="1" applyFont="1" applyFill="1" applyAlignment="1">
      <alignment vertical="top" wrapText="1"/>
    </xf>
    <xf numFmtId="3" fontId="9" fillId="0" borderId="0" xfId="8" applyNumberFormat="1" applyFont="1" applyFill="1" applyAlignment="1">
      <alignment horizontal="left"/>
    </xf>
    <xf numFmtId="3" fontId="9" fillId="0" borderId="0" xfId="8" applyNumberFormat="1" applyFont="1" applyFill="1" applyAlignment="1"/>
    <xf numFmtId="3" fontId="1" fillId="0" borderId="0" xfId="8" applyNumberFormat="1" applyFill="1" applyAlignment="1">
      <alignment vertical="top"/>
    </xf>
    <xf numFmtId="3" fontId="9" fillId="0" borderId="0" xfId="8" applyNumberFormat="1" applyFont="1" applyFill="1" applyAlignment="1">
      <alignment horizontal="left" vertical="top"/>
    </xf>
    <xf numFmtId="3" fontId="1" fillId="0" borderId="0" xfId="8" applyNumberFormat="1" applyFill="1" applyAlignment="1"/>
    <xf numFmtId="49" fontId="1" fillId="0" borderId="0" xfId="8" applyNumberFormat="1" applyFill="1" applyAlignment="1"/>
    <xf numFmtId="3" fontId="15" fillId="0" borderId="0" xfId="8" applyNumberFormat="1" applyFont="1" applyFill="1" applyAlignment="1"/>
    <xf numFmtId="3" fontId="1" fillId="0" borderId="0" xfId="8" applyNumberFormat="1" applyFill="1" applyAlignment="1">
      <alignment wrapText="1"/>
    </xf>
    <xf numFmtId="0" fontId="16" fillId="0" borderId="0" xfId="8" applyFont="1" applyBorder="1" applyAlignment="1">
      <alignment horizontal="center" vertical="center" wrapText="1"/>
    </xf>
    <xf numFmtId="0" fontId="16" fillId="0" borderId="0" xfId="8" applyFont="1" applyAlignment="1">
      <alignment horizontal="center" vertical="center"/>
    </xf>
    <xf numFmtId="0" fontId="17" fillId="0" borderId="7" xfId="8" applyFont="1" applyFill="1" applyBorder="1"/>
    <xf numFmtId="3" fontId="17" fillId="0" borderId="7" xfId="8" applyNumberFormat="1" applyFont="1" applyFill="1" applyBorder="1"/>
    <xf numFmtId="3" fontId="10" fillId="0" borderId="8" xfId="12" applyNumberFormat="1" applyFont="1" applyFill="1" applyBorder="1" applyAlignment="1">
      <alignment horizontal="right"/>
    </xf>
    <xf numFmtId="3" fontId="17" fillId="0" borderId="0" xfId="8" applyNumberFormat="1" applyFont="1" applyFill="1" applyBorder="1"/>
    <xf numFmtId="3" fontId="17" fillId="0" borderId="0" xfId="8" applyNumberFormat="1" applyFont="1"/>
    <xf numFmtId="0" fontId="17" fillId="0" borderId="0" xfId="8" applyFont="1"/>
    <xf numFmtId="0" fontId="17" fillId="0" borderId="8" xfId="8" applyFont="1" applyFill="1" applyBorder="1"/>
    <xf numFmtId="3" fontId="17" fillId="0" borderId="8" xfId="8" applyNumberFormat="1" applyFont="1" applyFill="1" applyBorder="1"/>
    <xf numFmtId="3" fontId="17" fillId="0" borderId="8" xfId="8" applyNumberFormat="1" applyFont="1" applyFill="1" applyBorder="1" applyAlignment="1">
      <alignment horizontal="right"/>
    </xf>
    <xf numFmtId="0" fontId="10" fillId="0" borderId="0" xfId="13" applyFont="1" applyFill="1" applyBorder="1"/>
    <xf numFmtId="3" fontId="18" fillId="0" borderId="8" xfId="8" applyNumberFormat="1" applyFont="1" applyFill="1" applyBorder="1"/>
    <xf numFmtId="0" fontId="10" fillId="0" borderId="8" xfId="10" applyFont="1" applyFill="1" applyBorder="1" applyAlignment="1">
      <alignment horizontal="left"/>
    </xf>
    <xf numFmtId="165" fontId="19" fillId="0" borderId="8" xfId="12" applyNumberFormat="1" applyFont="1" applyFill="1" applyBorder="1" applyAlignment="1">
      <alignment horizontal="right"/>
    </xf>
    <xf numFmtId="3" fontId="10" fillId="0" borderId="0" xfId="12" applyNumberFormat="1" applyFont="1" applyFill="1" applyBorder="1" applyAlignment="1">
      <alignment horizontal="right"/>
    </xf>
    <xf numFmtId="3" fontId="10" fillId="0" borderId="0" xfId="15" applyNumberFormat="1" applyFont="1" applyFill="1" applyBorder="1" applyAlignment="1">
      <alignment readingOrder="1"/>
    </xf>
    <xf numFmtId="3" fontId="10" fillId="0" borderId="8" xfId="13" applyNumberFormat="1" applyFont="1" applyFill="1" applyBorder="1"/>
    <xf numFmtId="3" fontId="18" fillId="0" borderId="8" xfId="8" applyNumberFormat="1" applyFont="1" applyFill="1" applyBorder="1" applyAlignment="1">
      <alignment horizontal="right"/>
    </xf>
    <xf numFmtId="0" fontId="17" fillId="0" borderId="8" xfId="8" applyFont="1" applyBorder="1"/>
    <xf numFmtId="3" fontId="17" fillId="0" borderId="8" xfId="8" applyNumberFormat="1" applyFont="1" applyBorder="1"/>
    <xf numFmtId="3" fontId="17" fillId="0" borderId="8" xfId="8" applyNumberFormat="1" applyFont="1" applyBorder="1" applyAlignment="1">
      <alignment horizontal="right"/>
    </xf>
    <xf numFmtId="3" fontId="17" fillId="0" borderId="0" xfId="8" applyNumberFormat="1" applyFont="1" applyBorder="1"/>
    <xf numFmtId="0" fontId="10" fillId="4" borderId="8" xfId="10" applyFont="1" applyFill="1" applyBorder="1" applyAlignment="1">
      <alignment horizontal="left"/>
    </xf>
    <xf numFmtId="3" fontId="20" fillId="0" borderId="5" xfId="8" applyNumberFormat="1" applyFont="1" applyFill="1" applyBorder="1" applyAlignment="1">
      <alignment wrapText="1"/>
    </xf>
    <xf numFmtId="0" fontId="10" fillId="0" borderId="5" xfId="10" applyFont="1" applyBorder="1" applyAlignment="1">
      <alignment horizontal="center"/>
    </xf>
    <xf numFmtId="1" fontId="10" fillId="0" borderId="5" xfId="10" applyNumberFormat="1" applyFont="1" applyBorder="1" applyAlignment="1">
      <alignment horizontal="center"/>
    </xf>
    <xf numFmtId="3" fontId="21" fillId="0" borderId="5" xfId="10" applyNumberFormat="1" applyFont="1" applyBorder="1" applyAlignment="1">
      <alignment horizontal="right"/>
    </xf>
    <xf numFmtId="3" fontId="21" fillId="0" borderId="5" xfId="10" applyNumberFormat="1" applyFont="1" applyFill="1" applyBorder="1" applyAlignment="1">
      <alignment horizontal="right"/>
    </xf>
    <xf numFmtId="3" fontId="21" fillId="0" borderId="0" xfId="10" applyNumberFormat="1" applyFont="1" applyBorder="1" applyAlignment="1">
      <alignment horizontal="right"/>
    </xf>
    <xf numFmtId="3" fontId="10" fillId="0" borderId="7" xfId="8" applyNumberFormat="1" applyFont="1" applyFill="1" applyBorder="1" applyAlignment="1">
      <alignment wrapText="1"/>
    </xf>
    <xf numFmtId="1" fontId="10" fillId="0" borderId="7" xfId="10" applyNumberFormat="1" applyFont="1" applyBorder="1" applyAlignment="1">
      <alignment horizontal="right"/>
    </xf>
    <xf numFmtId="3" fontId="10" fillId="0" borderId="7" xfId="10" applyNumberFormat="1" applyFont="1" applyFill="1" applyBorder="1" applyAlignment="1">
      <alignment horizontal="right"/>
    </xf>
    <xf numFmtId="3" fontId="10" fillId="0" borderId="7" xfId="10" applyNumberFormat="1" applyFont="1" applyBorder="1" applyAlignment="1">
      <alignment horizontal="right"/>
    </xf>
    <xf numFmtId="3" fontId="10" fillId="0" borderId="9" xfId="8" applyNumberFormat="1" applyFont="1" applyFill="1" applyBorder="1" applyAlignment="1">
      <alignment wrapText="1"/>
    </xf>
    <xf numFmtId="1" fontId="10" fillId="0" borderId="9" xfId="10" applyNumberFormat="1" applyFont="1" applyBorder="1" applyAlignment="1">
      <alignment horizontal="right"/>
    </xf>
    <xf numFmtId="3" fontId="10" fillId="0" borderId="9" xfId="10" applyNumberFormat="1" applyFont="1" applyFill="1" applyBorder="1" applyAlignment="1">
      <alignment horizontal="right"/>
    </xf>
    <xf numFmtId="3" fontId="21" fillId="0" borderId="5" xfId="8" applyNumberFormat="1" applyFont="1" applyFill="1" applyBorder="1" applyAlignment="1">
      <alignment wrapText="1"/>
    </xf>
    <xf numFmtId="0" fontId="22" fillId="0" borderId="4" xfId="8" applyFont="1" applyBorder="1" applyAlignment="1">
      <alignment horizontal="center" vertical="center"/>
    </xf>
    <xf numFmtId="0" fontId="22" fillId="0" borderId="5" xfId="8" applyFont="1" applyBorder="1" applyAlignment="1">
      <alignment horizontal="center" vertical="center"/>
    </xf>
    <xf numFmtId="0" fontId="22" fillId="0" borderId="5" xfId="8" applyFont="1" applyBorder="1" applyAlignment="1">
      <alignment horizontal="center" vertical="center" wrapText="1"/>
    </xf>
    <xf numFmtId="9" fontId="23" fillId="0" borderId="5" xfId="9" applyFont="1" applyFill="1" applyBorder="1" applyAlignment="1">
      <alignment horizontal="center" vertical="center" wrapText="1"/>
    </xf>
    <xf numFmtId="0" fontId="22" fillId="0" borderId="5" xfId="8" applyFont="1" applyFill="1" applyBorder="1" applyAlignment="1">
      <alignment horizontal="center" vertical="center" wrapText="1"/>
    </xf>
    <xf numFmtId="0" fontId="23" fillId="0" borderId="5" xfId="10" applyFont="1" applyFill="1" applyBorder="1" applyAlignment="1">
      <alignment horizontal="center" vertical="center" wrapText="1"/>
    </xf>
    <xf numFmtId="9" fontId="23" fillId="0" borderId="5" xfId="9" applyFont="1" applyFill="1" applyBorder="1" applyAlignment="1">
      <alignment horizontal="center" wrapText="1"/>
    </xf>
    <xf numFmtId="0" fontId="23" fillId="0" borderId="3" xfId="10" applyFont="1" applyFill="1" applyBorder="1" applyAlignment="1">
      <alignment horizontal="center" wrapText="1"/>
    </xf>
    <xf numFmtId="0" fontId="22" fillId="0" borderId="6" xfId="8" applyFont="1" applyBorder="1" applyAlignment="1">
      <alignment horizontal="center" vertical="center" wrapText="1"/>
    </xf>
    <xf numFmtId="0" fontId="17" fillId="0" borderId="7" xfId="8" applyFont="1" applyFill="1" applyBorder="1" applyAlignment="1">
      <alignment horizontal="center"/>
    </xf>
    <xf numFmtId="0" fontId="17" fillId="0" borderId="8" xfId="8" applyFont="1" applyFill="1" applyBorder="1" applyAlignment="1">
      <alignment horizontal="center"/>
    </xf>
    <xf numFmtId="0" fontId="17" fillId="0" borderId="8" xfId="8" applyFont="1" applyBorder="1" applyAlignment="1">
      <alignment horizontal="center"/>
    </xf>
    <xf numFmtId="0" fontId="10" fillId="0" borderId="7" xfId="10" applyFont="1" applyBorder="1" applyAlignment="1">
      <alignment horizontal="center"/>
    </xf>
    <xf numFmtId="0" fontId="10" fillId="0" borderId="9" xfId="10" applyFont="1" applyBorder="1" applyAlignment="1">
      <alignment horizontal="center"/>
    </xf>
    <xf numFmtId="9" fontId="17" fillId="0" borderId="7" xfId="11" applyFont="1" applyFill="1" applyBorder="1" applyAlignment="1">
      <alignment horizontal="center"/>
    </xf>
    <xf numFmtId="9" fontId="17" fillId="0" borderId="8" xfId="11" applyFont="1" applyFill="1" applyBorder="1" applyAlignment="1">
      <alignment horizontal="center"/>
    </xf>
    <xf numFmtId="164" fontId="10" fillId="0" borderId="8" xfId="14" applyNumberFormat="1" applyFont="1" applyFill="1" applyBorder="1" applyAlignment="1">
      <alignment horizontal="center"/>
    </xf>
    <xf numFmtId="9" fontId="18" fillId="0" borderId="8" xfId="11" applyFont="1" applyFill="1" applyBorder="1" applyAlignment="1">
      <alignment horizontal="center"/>
    </xf>
    <xf numFmtId="9" fontId="17" fillId="0" borderId="8" xfId="11" applyFont="1" applyBorder="1" applyAlignment="1">
      <alignment horizontal="center"/>
    </xf>
    <xf numFmtId="1" fontId="10" fillId="0" borderId="7" xfId="10" applyNumberFormat="1" applyFont="1" applyBorder="1" applyAlignment="1">
      <alignment horizontal="center"/>
    </xf>
    <xf numFmtId="1" fontId="10" fillId="0" borderId="9" xfId="10" applyNumberFormat="1" applyFont="1" applyBorder="1" applyAlignment="1">
      <alignment horizontal="center"/>
    </xf>
    <xf numFmtId="9" fontId="17" fillId="0" borderId="7" xfId="11" applyNumberFormat="1" applyFont="1" applyFill="1" applyBorder="1" applyAlignment="1">
      <alignment horizontal="center"/>
    </xf>
    <xf numFmtId="3" fontId="10" fillId="0" borderId="8" xfId="12" applyNumberFormat="1" applyFont="1" applyFill="1" applyBorder="1" applyAlignment="1">
      <alignment horizontal="center"/>
    </xf>
    <xf numFmtId="9" fontId="10" fillId="0" borderId="8" xfId="14" applyFont="1" applyFill="1" applyBorder="1" applyAlignment="1">
      <alignment horizontal="center"/>
    </xf>
    <xf numFmtId="3" fontId="18" fillId="0" borderId="8" xfId="8" applyNumberFormat="1" applyFont="1" applyFill="1" applyBorder="1" applyAlignment="1">
      <alignment horizontal="center"/>
    </xf>
  </cellXfs>
  <cellStyles count="18">
    <cellStyle name="1 Tabell överrubrik/rubrik" xfId="4"/>
    <cellStyle name="2 Tabell överrubrik centrerad" xfId="1"/>
    <cellStyle name="3 Tabell normal" xfId="3"/>
    <cellStyle name="4 Tabell indrag underrubrik" xfId="2"/>
    <cellStyle name="5 Tabell indrag normal" xfId="5"/>
    <cellStyle name="6 Tabell sifferkolumner normal" xfId="7"/>
    <cellStyle name="7 Tabell sifferkolumner fet" xfId="6"/>
    <cellStyle name="Bra 2" xfId="17"/>
    <cellStyle name="Normal" xfId="0" builtinId="0" customBuiltin="1"/>
    <cellStyle name="Normal 13" xfId="13"/>
    <cellStyle name="Normal 2 2 2" xfId="15"/>
    <cellStyle name="Normal 3" xfId="10"/>
    <cellStyle name="Normal 7 2" xfId="8"/>
    <cellStyle name="Normal_Tab Årsredovisning för staten 2" xfId="16"/>
    <cellStyle name="Procent 2 2" xfId="14"/>
    <cellStyle name="Procent 3" xfId="9"/>
    <cellStyle name="Procent 4" xfId="11"/>
    <cellStyle name="Tusental 2 2" xfId="12"/>
  </cellStyles>
  <dxfs count="2">
    <dxf>
      <font>
        <b/>
        <i val="0"/>
      </font>
      <border>
        <bottom style="medium">
          <color theme="3"/>
        </bottom>
        <horizontal/>
      </border>
    </dxf>
    <dxf>
      <border>
        <top style="thin">
          <color theme="3"/>
        </top>
        <bottom style="thin">
          <color theme="3"/>
        </bottom>
        <vertical/>
        <horizontal style="thin">
          <color theme="3"/>
        </horizontal>
      </border>
    </dxf>
  </dxfs>
  <tableStyles count="1" defaultTableStyle="ESV tabell 1" defaultPivotStyle="PivotStyleLight16">
    <tableStyle name="ESV tabell 1" pivot="0" count="2">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97368</xdr:colOff>
      <xdr:row>81</xdr:row>
      <xdr:rowOff>49591</xdr:rowOff>
    </xdr:from>
    <xdr:to>
      <xdr:col>7</xdr:col>
      <xdr:colOff>953590</xdr:colOff>
      <xdr:row>94</xdr:row>
      <xdr:rowOff>101600</xdr:rowOff>
    </xdr:to>
    <xdr:sp macro="" textlink="">
      <xdr:nvSpPr>
        <xdr:cNvPr id="2" name="Text Box 163"/>
        <xdr:cNvSpPr txBox="1">
          <a:spLocks noChangeArrowheads="1"/>
        </xdr:cNvSpPr>
      </xdr:nvSpPr>
      <xdr:spPr bwMode="auto">
        <a:xfrm>
          <a:off x="97368" y="15196458"/>
          <a:ext cx="8603222" cy="2363409"/>
        </a:xfrm>
        <a:prstGeom prst="rect">
          <a:avLst/>
        </a:prstGeom>
        <a:noFill/>
        <a:ln w="9525">
          <a:solidFill>
            <a:srgbClr val="000000"/>
          </a:solidFill>
          <a:miter lim="800000"/>
          <a:headEnd/>
          <a:tailEnd/>
        </a:ln>
      </xdr:spPr>
      <xdr:txBody>
        <a:bodyPr vertOverflow="clip" wrap="square" lIns="27432" tIns="22860" rIns="0" bIns="0" anchor="t" upright="1"/>
        <a:lstStyle/>
        <a:p>
          <a:pPr rtl="0"/>
          <a:r>
            <a:rPr lang="sv-SE" sz="1000" b="0" i="0" baseline="0">
              <a:effectLst/>
              <a:latin typeface="+mj-lt"/>
              <a:ea typeface="+mn-ea"/>
              <a:cs typeface="+mn-cs"/>
            </a:rPr>
            <a:t>Tabellen baseras på respektive bolags årsbokslut som inrapporterats till Regeringskansliet för framställande av årsrapport för företag med statligt ägande. Summa eget kapital inkluderar eventuella obeskattade reserver efter avdrag för latent skatt. Avkastning på eget kapital beräknas på ett årsmedelvärde av eget kapital. Nettoskuldsättning avser netto av räntebärande avsättningar och skulder med avdrag för räntebärande tillgångar inklusive likvida medel. Tabellen avser bruttobelopp och summerar inte till värdena i statlig sektor. Beloppen i kolumnerna avseende utdelning är dock statens andel, liksom kolumnen med börsvärden. Soliditeten har inte beräknats för företag inom bank- och finanssektorn, då det inte är ett relevant nyckeltal. </a:t>
          </a:r>
          <a:r>
            <a:rPr lang="sv-SE" sz="1000" b="0" i="0" baseline="0">
              <a:solidFill>
                <a:sysClr val="windowText" lastClr="000000"/>
              </a:solidFill>
              <a:effectLst/>
              <a:latin typeface="+mj-lt"/>
              <a:ea typeface="+mn-ea"/>
              <a:cs typeface="+mn-cs"/>
            </a:rPr>
            <a:t>Räntabiliteten på eget kapital har utelämnats för Kungliga Dramatiska Teatern och Kungliga Operan och några ytterligare bolag som till väsentlig del är finansierade med statliga bidrag eftersom nyckeltalet då inte är rättvisande. Nyckeltalet är inte heller redovisat för Svenska Spel.</a:t>
          </a:r>
        </a:p>
        <a:p>
          <a:pPr rtl="0"/>
          <a:endParaRPr lang="sv-SE" sz="1000">
            <a:solidFill>
              <a:sysClr val="windowText" lastClr="000000"/>
            </a:solidFill>
            <a:effectLst/>
            <a:latin typeface="+mj-lt"/>
          </a:endParaRPr>
        </a:p>
        <a:p>
          <a:pPr rtl="0" eaLnBrk="1" fontAlgn="auto" latinLnBrk="0" hangingPunct="1"/>
          <a:r>
            <a:rPr lang="sv-SE" sz="1000" b="0" i="0" baseline="0">
              <a:effectLst/>
              <a:latin typeface="+mj-lt"/>
              <a:ea typeface="+mn-ea"/>
              <a:cs typeface="+mn-cs"/>
            </a:rPr>
            <a:t>I tabellen ingår även Svenska Skeppshypotekskassan, som är en egen associationsform med offentligrättslig prägel. Skeppshypotekskassan inkluderas inte i sammanställningen av den statliga sektorn.</a:t>
          </a:r>
          <a:r>
            <a:rPr lang="sv-SE" sz="1000" b="0" i="0" baseline="0">
              <a:solidFill>
                <a:sysClr val="windowText" lastClr="000000"/>
              </a:solidFill>
              <a:effectLst/>
              <a:latin typeface="+mj-lt"/>
              <a:ea typeface="+mn-ea"/>
              <a:cs typeface="+mn-cs"/>
            </a:rPr>
            <a:t> Ägarandelen för Telia Company AB har justerats till andel av totalt antal aktier exklusive av företaget återköpta aktier. </a:t>
          </a:r>
          <a:r>
            <a:rPr lang="sv-SE" sz="1000" b="0" i="0" baseline="0">
              <a:effectLst/>
              <a:latin typeface="+mj-lt"/>
              <a:ea typeface="+mn-ea"/>
              <a:cs typeface="+mn-cs"/>
            </a:rPr>
            <a:t>Värdena för Systembolaget AB avser endast moderbolaget, då inget koncernbokslut upprättas efter 2011. </a:t>
          </a:r>
        </a:p>
        <a:p>
          <a:pPr rtl="0" eaLnBrk="1" fontAlgn="auto" latinLnBrk="0" hangingPunct="1"/>
          <a:endParaRPr lang="sv-SE" sz="1000" b="0" i="0" baseline="0">
            <a:effectLst/>
            <a:latin typeface="+mj-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sv-SE" sz="1000" b="0" i="0" baseline="0">
              <a:solidFill>
                <a:sysClr val="windowText" lastClr="000000"/>
              </a:solidFill>
              <a:effectLst/>
              <a:latin typeface="+mj-lt"/>
              <a:ea typeface="+mn-ea"/>
              <a:cs typeface="+mn-cs"/>
            </a:rPr>
            <a:t>Innehavet i SAS redovisas under såväl posten Andelar i hel- och delägda företag som Andra långfristiga värdepappersinnehav i Årsredovisningen för staten. </a:t>
          </a:r>
        </a:p>
      </xdr:txBody>
    </xdr:sp>
    <xdr:clientData/>
  </xdr:twoCellAnchor>
</xdr:wsDr>
</file>

<file path=xl/theme/theme1.xml><?xml version="1.0" encoding="utf-8"?>
<a:theme xmlns:a="http://schemas.openxmlformats.org/drawingml/2006/main" name="ESV Blå">
  <a:themeElements>
    <a:clrScheme name="ESV Blå">
      <a:dk1>
        <a:sysClr val="windowText" lastClr="000000"/>
      </a:dk1>
      <a:lt1>
        <a:sysClr val="window" lastClr="FFFFFF"/>
      </a:lt1>
      <a:dk2>
        <a:srgbClr val="44546A"/>
      </a:dk2>
      <a:lt2>
        <a:srgbClr val="E7E6E6"/>
      </a:lt2>
      <a:accent1>
        <a:srgbClr val="1B4E6B"/>
      </a:accent1>
      <a:accent2>
        <a:srgbClr val="F4AB33"/>
      </a:accent2>
      <a:accent3>
        <a:srgbClr val="9B3248"/>
      </a:accent3>
      <a:accent4>
        <a:srgbClr val="78B0DB"/>
      </a:accent4>
      <a:accent5>
        <a:srgbClr val="4C4D4D"/>
      </a:accent5>
      <a:accent6>
        <a:srgbClr val="5EC240"/>
      </a:accent6>
      <a:hlink>
        <a:srgbClr val="0563C1"/>
      </a:hlink>
      <a:folHlink>
        <a:srgbClr val="954F72"/>
      </a:folHlink>
    </a:clrScheme>
    <a:fontScheme name="ESV Excel">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noFill/>
        </a:ln>
      </a:spPr>
      <a:bodyPr rtlCol="0" anchor="ctr"/>
      <a:lstStyle>
        <a:defPPr algn="ctr">
          <a:defRPr/>
        </a:defPPr>
      </a:lstStyle>
      <a:style>
        <a:lnRef idx="2">
          <a:schemeClr val="accent1">
            <a:shade val="50000"/>
          </a:schemeClr>
        </a:lnRef>
        <a:fillRef idx="1">
          <a:schemeClr val="accent1"/>
        </a:fillRef>
        <a:effectRef idx="0">
          <a:schemeClr val="accent1"/>
        </a:effectRef>
        <a:fontRef idx="minor">
          <a:schemeClr val="lt1"/>
        </a:fontRef>
      </a:style>
    </a:spDef>
    <a:lnDef>
      <a:spPr>
        <a:ln w="57150">
          <a:solidFill>
            <a:srgbClr val="EC9526"/>
          </a:solidFill>
        </a:ln>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ESV Blå" id="{A6191541-F1B6-4896-BF52-DE8EB1177193}" vid="{248F94E1-9B16-423F-BB47-4728850896B9}"/>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R119"/>
  <sheetViews>
    <sheetView showGridLines="0" tabSelected="1" zoomScale="90" zoomScaleNormal="90" workbookViewId="0">
      <pane ySplit="3" topLeftCell="A72" activePane="bottomLeft" state="frozen"/>
      <selection pane="bottomLeft" activeCell="G30" sqref="G30"/>
    </sheetView>
  </sheetViews>
  <sheetFormatPr defaultColWidth="10.140625" defaultRowHeight="13.8" x14ac:dyDescent="0.25"/>
  <cols>
    <col min="1" max="1" width="59.42578125" style="4" customWidth="1"/>
    <col min="2" max="2" width="5.42578125" style="4" bestFit="1" customWidth="1"/>
    <col min="3" max="3" width="12.28515625" style="4" customWidth="1"/>
    <col min="4" max="4" width="14" style="4" bestFit="1" customWidth="1"/>
    <col min="5" max="5" width="14.7109375" style="4" customWidth="1"/>
    <col min="6" max="6" width="19.28515625" style="6" bestFit="1" customWidth="1"/>
    <col min="7" max="7" width="20.140625" style="6" bestFit="1" customWidth="1"/>
    <col min="8" max="8" width="20.7109375" style="4" customWidth="1"/>
    <col min="9" max="9" width="15.85546875" style="4" customWidth="1"/>
    <col min="10" max="10" width="16.7109375" style="4" bestFit="1" customWidth="1"/>
    <col min="11" max="11" width="16.28515625" style="4" customWidth="1"/>
    <col min="12" max="13" width="13.7109375" style="4" customWidth="1"/>
    <col min="14" max="16" width="14" style="4" bestFit="1" customWidth="1"/>
    <col min="17" max="17" width="14" style="4" customWidth="1"/>
    <col min="18" max="16384" width="10.140625" style="4"/>
  </cols>
  <sheetData>
    <row r="1" spans="1:18" ht="17.399999999999999" x14ac:dyDescent="0.3">
      <c r="A1" s="2" t="s">
        <v>0</v>
      </c>
      <c r="B1" s="3"/>
      <c r="C1" s="3"/>
      <c r="D1" s="3"/>
      <c r="E1" s="3"/>
      <c r="F1" s="3"/>
      <c r="G1" s="3"/>
      <c r="H1" s="3"/>
      <c r="I1" s="3"/>
      <c r="J1" s="3"/>
      <c r="K1" s="3"/>
      <c r="L1" s="3"/>
      <c r="M1" s="3"/>
      <c r="N1" s="3"/>
      <c r="O1" s="3"/>
      <c r="P1" s="3"/>
      <c r="Q1" s="3"/>
    </row>
    <row r="2" spans="1:18" s="6" customFormat="1" ht="14.4" thickBot="1" x14ac:dyDescent="0.3">
      <c r="A2" s="5" t="s">
        <v>1</v>
      </c>
    </row>
    <row r="3" spans="1:18" s="32" customFormat="1" ht="53.4" thickBot="1" x14ac:dyDescent="0.3">
      <c r="A3" s="69" t="s">
        <v>2</v>
      </c>
      <c r="B3" s="70" t="s">
        <v>3</v>
      </c>
      <c r="C3" s="71" t="s">
        <v>4</v>
      </c>
      <c r="D3" s="72" t="s">
        <v>5</v>
      </c>
      <c r="E3" s="71" t="s">
        <v>6</v>
      </c>
      <c r="F3" s="73" t="s">
        <v>7</v>
      </c>
      <c r="G3" s="73" t="s">
        <v>8</v>
      </c>
      <c r="H3" s="74" t="s">
        <v>9</v>
      </c>
      <c r="I3" s="75" t="s">
        <v>10</v>
      </c>
      <c r="J3" s="70" t="s">
        <v>11</v>
      </c>
      <c r="K3" s="71" t="s">
        <v>12</v>
      </c>
      <c r="L3" s="76" t="s">
        <v>13</v>
      </c>
      <c r="M3" s="74" t="s">
        <v>93</v>
      </c>
      <c r="N3" s="74" t="s">
        <v>94</v>
      </c>
      <c r="O3" s="74" t="s">
        <v>95</v>
      </c>
      <c r="P3" s="77" t="s">
        <v>14</v>
      </c>
      <c r="Q3" s="31"/>
    </row>
    <row r="4" spans="1:18" s="38" customFormat="1" ht="11.4" x14ac:dyDescent="0.2">
      <c r="A4" s="33" t="s">
        <v>15</v>
      </c>
      <c r="B4" s="78" t="s">
        <v>16</v>
      </c>
      <c r="C4" s="83">
        <v>1</v>
      </c>
      <c r="D4" s="34">
        <v>7650.6</v>
      </c>
      <c r="E4" s="34">
        <v>1440.99</v>
      </c>
      <c r="F4" s="34">
        <v>307</v>
      </c>
      <c r="G4" s="34">
        <v>62514.590000000004</v>
      </c>
      <c r="H4" s="34">
        <v>130494</v>
      </c>
      <c r="I4" s="35">
        <v>0</v>
      </c>
      <c r="J4" s="90">
        <v>0.48</v>
      </c>
      <c r="K4" s="34">
        <v>35355.4</v>
      </c>
      <c r="L4" s="34">
        <v>62515</v>
      </c>
      <c r="M4" s="34">
        <v>2905</v>
      </c>
      <c r="N4" s="34">
        <v>2218</v>
      </c>
      <c r="O4" s="34"/>
      <c r="P4" s="34">
        <v>559</v>
      </c>
      <c r="Q4" s="36"/>
      <c r="R4" s="37"/>
    </row>
    <row r="5" spans="1:18" s="38" customFormat="1" ht="11.4" x14ac:dyDescent="0.2">
      <c r="A5" s="39" t="s">
        <v>17</v>
      </c>
      <c r="B5" s="78" t="s">
        <v>16</v>
      </c>
      <c r="C5" s="84">
        <v>1</v>
      </c>
      <c r="D5" s="40">
        <v>1320.71</v>
      </c>
      <c r="E5" s="40">
        <v>-340.28999999999996</v>
      </c>
      <c r="F5" s="40">
        <v>8</v>
      </c>
      <c r="G5" s="40">
        <v>11061.84</v>
      </c>
      <c r="H5" s="40">
        <v>12574</v>
      </c>
      <c r="I5" s="41" t="s">
        <v>18</v>
      </c>
      <c r="J5" s="90">
        <v>0.9</v>
      </c>
      <c r="K5" s="40">
        <v>-10989.91</v>
      </c>
      <c r="L5" s="40">
        <v>11062</v>
      </c>
      <c r="M5" s="40">
        <v>0</v>
      </c>
      <c r="N5" s="40">
        <v>0</v>
      </c>
      <c r="O5" s="40"/>
      <c r="P5" s="40">
        <v>549</v>
      </c>
      <c r="Q5" s="36"/>
      <c r="R5" s="37"/>
    </row>
    <row r="6" spans="1:18" s="38" customFormat="1" ht="11.4" x14ac:dyDescent="0.2">
      <c r="A6" s="39" t="s">
        <v>19</v>
      </c>
      <c r="B6" s="78" t="s">
        <v>16</v>
      </c>
      <c r="C6" s="84">
        <v>1</v>
      </c>
      <c r="D6" s="40">
        <v>845.98</v>
      </c>
      <c r="E6" s="40">
        <v>46.51</v>
      </c>
      <c r="F6" s="40">
        <v>37</v>
      </c>
      <c r="G6" s="40">
        <v>343.03999999999996</v>
      </c>
      <c r="H6" s="40">
        <v>777</v>
      </c>
      <c r="I6" s="41">
        <v>11</v>
      </c>
      <c r="J6" s="90">
        <v>0.44</v>
      </c>
      <c r="K6" s="40">
        <v>205.64</v>
      </c>
      <c r="L6" s="40">
        <v>343</v>
      </c>
      <c r="M6" s="40">
        <v>0</v>
      </c>
      <c r="N6" s="40">
        <v>0</v>
      </c>
      <c r="O6" s="40"/>
      <c r="P6" s="40">
        <v>491</v>
      </c>
      <c r="Q6" s="36"/>
      <c r="R6" s="37"/>
    </row>
    <row r="7" spans="1:18" s="38" customFormat="1" ht="11.4" x14ac:dyDescent="0.2">
      <c r="A7" s="39" t="s">
        <v>20</v>
      </c>
      <c r="B7" s="78" t="s">
        <v>16</v>
      </c>
      <c r="C7" s="84">
        <v>1</v>
      </c>
      <c r="D7" s="40">
        <v>23270</v>
      </c>
      <c r="E7" s="40">
        <v>517</v>
      </c>
      <c r="F7" s="40">
        <v>652</v>
      </c>
      <c r="G7" s="40">
        <v>8500</v>
      </c>
      <c r="H7" s="40">
        <v>13398</v>
      </c>
      <c r="I7" s="41">
        <v>8</v>
      </c>
      <c r="J7" s="90">
        <v>0.63</v>
      </c>
      <c r="K7" s="40">
        <v>-729</v>
      </c>
      <c r="L7" s="40">
        <v>8500</v>
      </c>
      <c r="M7" s="40">
        <v>199</v>
      </c>
      <c r="N7" s="40">
        <v>263</v>
      </c>
      <c r="O7" s="40"/>
      <c r="P7" s="40">
        <v>2885</v>
      </c>
      <c r="Q7" s="36"/>
      <c r="R7" s="37"/>
    </row>
    <row r="8" spans="1:18" s="38" customFormat="1" ht="11.4" x14ac:dyDescent="0.2">
      <c r="A8" s="39" t="s">
        <v>21</v>
      </c>
      <c r="B8" s="78" t="s">
        <v>16</v>
      </c>
      <c r="C8" s="84">
        <v>1</v>
      </c>
      <c r="D8" s="40">
        <v>58.41</v>
      </c>
      <c r="E8" s="40">
        <v>13.95</v>
      </c>
      <c r="F8" s="40">
        <v>15</v>
      </c>
      <c r="G8" s="40">
        <v>98.490000000000009</v>
      </c>
      <c r="H8" s="40">
        <v>1723</v>
      </c>
      <c r="I8" s="41">
        <v>40</v>
      </c>
      <c r="J8" s="90">
        <v>0.06</v>
      </c>
      <c r="K8" s="40">
        <v>-699.7</v>
      </c>
      <c r="L8" s="40">
        <v>81</v>
      </c>
      <c r="M8" s="40">
        <v>0</v>
      </c>
      <c r="N8" s="40">
        <v>0</v>
      </c>
      <c r="O8" s="40"/>
      <c r="P8" s="40">
        <v>0</v>
      </c>
      <c r="Q8" s="36"/>
      <c r="R8" s="37"/>
    </row>
    <row r="9" spans="1:18" s="38" customFormat="1" ht="11.4" x14ac:dyDescent="0.2">
      <c r="A9" s="39" t="s">
        <v>22</v>
      </c>
      <c r="B9" s="78" t="s">
        <v>16</v>
      </c>
      <c r="C9" s="84">
        <v>1</v>
      </c>
      <c r="D9" s="35" t="s">
        <v>18</v>
      </c>
      <c r="E9" s="35" t="s">
        <v>18</v>
      </c>
      <c r="F9" s="35" t="s">
        <v>18</v>
      </c>
      <c r="G9" s="35" t="s">
        <v>18</v>
      </c>
      <c r="H9" s="35" t="s">
        <v>18</v>
      </c>
      <c r="I9" s="35" t="s">
        <v>18</v>
      </c>
      <c r="J9" s="91" t="s">
        <v>18</v>
      </c>
      <c r="K9" s="35" t="s">
        <v>18</v>
      </c>
      <c r="L9" s="40">
        <v>361</v>
      </c>
      <c r="M9" s="35" t="s">
        <v>23</v>
      </c>
      <c r="N9" s="35" t="s">
        <v>23</v>
      </c>
      <c r="O9" s="40"/>
      <c r="P9" s="35" t="s">
        <v>23</v>
      </c>
      <c r="Q9" s="36"/>
      <c r="R9" s="37"/>
    </row>
    <row r="10" spans="1:18" s="38" customFormat="1" ht="11.4" x14ac:dyDescent="0.2">
      <c r="A10" s="39" t="s">
        <v>24</v>
      </c>
      <c r="B10" s="78" t="s">
        <v>16</v>
      </c>
      <c r="C10" s="84">
        <v>1</v>
      </c>
      <c r="D10" s="40">
        <v>4168.37</v>
      </c>
      <c r="E10" s="40">
        <v>-43.94</v>
      </c>
      <c r="F10" s="40">
        <v>-97</v>
      </c>
      <c r="G10" s="40">
        <v>658.95</v>
      </c>
      <c r="H10" s="40">
        <v>3456</v>
      </c>
      <c r="I10" s="41" t="s">
        <v>18</v>
      </c>
      <c r="J10" s="90">
        <v>0.19</v>
      </c>
      <c r="K10" s="40">
        <v>1484.47</v>
      </c>
      <c r="L10" s="40">
        <v>659</v>
      </c>
      <c r="M10" s="40">
        <v>0</v>
      </c>
      <c r="N10" s="40">
        <v>0</v>
      </c>
      <c r="O10" s="40"/>
      <c r="P10" s="40">
        <v>1799</v>
      </c>
      <c r="Q10" s="36"/>
      <c r="R10" s="37"/>
    </row>
    <row r="11" spans="1:18" s="38" customFormat="1" ht="11.4" x14ac:dyDescent="0.2">
      <c r="A11" s="39" t="s">
        <v>25</v>
      </c>
      <c r="B11" s="78" t="s">
        <v>16</v>
      </c>
      <c r="C11" s="84">
        <v>1</v>
      </c>
      <c r="D11" s="40">
        <v>49.629999999999995</v>
      </c>
      <c r="E11" s="40">
        <v>-3.9899999999999998</v>
      </c>
      <c r="F11" s="40">
        <v>0</v>
      </c>
      <c r="G11" s="40">
        <v>39.64</v>
      </c>
      <c r="H11" s="40">
        <v>180</v>
      </c>
      <c r="I11" s="35">
        <v>0</v>
      </c>
      <c r="J11" s="90">
        <v>0.22</v>
      </c>
      <c r="K11" s="40">
        <v>-124.25</v>
      </c>
      <c r="L11" s="40">
        <v>40</v>
      </c>
      <c r="M11" s="40">
        <v>0</v>
      </c>
      <c r="N11" s="40">
        <v>0</v>
      </c>
      <c r="O11" s="40"/>
      <c r="P11" s="40">
        <v>44</v>
      </c>
      <c r="Q11" s="36"/>
      <c r="R11" s="37"/>
    </row>
    <row r="12" spans="1:18" s="38" customFormat="1" ht="11.4" x14ac:dyDescent="0.2">
      <c r="A12" s="39" t="s">
        <v>26</v>
      </c>
      <c r="B12" s="78" t="s">
        <v>16</v>
      </c>
      <c r="C12" s="84">
        <v>1</v>
      </c>
      <c r="D12" s="40">
        <v>5200.38</v>
      </c>
      <c r="E12" s="40">
        <v>174.76999999999998</v>
      </c>
      <c r="F12" s="40">
        <v>130</v>
      </c>
      <c r="G12" s="40">
        <v>956.63</v>
      </c>
      <c r="H12" s="40">
        <v>2775</v>
      </c>
      <c r="I12" s="41">
        <v>14</v>
      </c>
      <c r="J12" s="90">
        <v>0.34</v>
      </c>
      <c r="K12" s="40">
        <v>431.19</v>
      </c>
      <c r="L12" s="40">
        <v>957</v>
      </c>
      <c r="M12" s="40">
        <v>41</v>
      </c>
      <c r="N12" s="40">
        <v>65</v>
      </c>
      <c r="O12" s="40"/>
      <c r="P12" s="40">
        <v>1544</v>
      </c>
      <c r="Q12" s="36"/>
      <c r="R12" s="37"/>
    </row>
    <row r="13" spans="1:18" s="38" customFormat="1" ht="11.4" x14ac:dyDescent="0.2">
      <c r="A13" s="39" t="s">
        <v>27</v>
      </c>
      <c r="B13" s="78" t="s">
        <v>16</v>
      </c>
      <c r="C13" s="84">
        <v>1</v>
      </c>
      <c r="D13" s="40">
        <v>1827.27</v>
      </c>
      <c r="E13" s="40">
        <v>-48.76</v>
      </c>
      <c r="F13" s="40">
        <v>-188</v>
      </c>
      <c r="G13" s="40">
        <v>10056.460000000001</v>
      </c>
      <c r="H13" s="40">
        <v>24249</v>
      </c>
      <c r="I13" s="41" t="s">
        <v>28</v>
      </c>
      <c r="J13" s="90">
        <v>0.42</v>
      </c>
      <c r="K13" s="40">
        <v>9097.16</v>
      </c>
      <c r="L13" s="40">
        <v>10057</v>
      </c>
      <c r="M13" s="40">
        <v>432</v>
      </c>
      <c r="N13" s="40">
        <v>357</v>
      </c>
      <c r="O13" s="40"/>
      <c r="P13" s="40">
        <v>181</v>
      </c>
      <c r="Q13" s="36"/>
      <c r="R13" s="37"/>
    </row>
    <row r="14" spans="1:18" s="38" customFormat="1" ht="11.4" x14ac:dyDescent="0.2">
      <c r="A14" s="39" t="s">
        <v>29</v>
      </c>
      <c r="B14" s="78" t="s">
        <v>30</v>
      </c>
      <c r="C14" s="84">
        <v>1</v>
      </c>
      <c r="D14" s="40">
        <v>304.08</v>
      </c>
      <c r="E14" s="40">
        <v>2.23</v>
      </c>
      <c r="F14" s="40">
        <v>6</v>
      </c>
      <c r="G14" s="40">
        <v>33.11</v>
      </c>
      <c r="H14" s="40">
        <v>178</v>
      </c>
      <c r="I14" s="41" t="s">
        <v>18</v>
      </c>
      <c r="J14" s="90">
        <v>0.19</v>
      </c>
      <c r="K14" s="40">
        <v>24.790000000000003</v>
      </c>
      <c r="L14" s="40">
        <v>33</v>
      </c>
      <c r="M14" s="40">
        <v>0</v>
      </c>
      <c r="N14" s="40">
        <v>0</v>
      </c>
      <c r="O14" s="40"/>
      <c r="P14" s="40">
        <v>272</v>
      </c>
      <c r="Q14" s="36"/>
      <c r="R14" s="37"/>
    </row>
    <row r="15" spans="1:18" s="38" customFormat="1" ht="11.4" x14ac:dyDescent="0.2">
      <c r="A15" s="39" t="s">
        <v>31</v>
      </c>
      <c r="B15" s="78" t="s">
        <v>30</v>
      </c>
      <c r="C15" s="84">
        <v>1</v>
      </c>
      <c r="D15" s="40">
        <v>629.96</v>
      </c>
      <c r="E15" s="40">
        <v>-8.9</v>
      </c>
      <c r="F15" s="40">
        <v>1</v>
      </c>
      <c r="G15" s="40">
        <v>86.22</v>
      </c>
      <c r="H15" s="40">
        <v>346</v>
      </c>
      <c r="I15" s="41" t="s">
        <v>18</v>
      </c>
      <c r="J15" s="90">
        <v>0.25</v>
      </c>
      <c r="K15" s="40">
        <v>-26.740000000000002</v>
      </c>
      <c r="L15" s="40">
        <v>86</v>
      </c>
      <c r="M15" s="40">
        <v>0</v>
      </c>
      <c r="N15" s="40">
        <v>0</v>
      </c>
      <c r="O15" s="40"/>
      <c r="P15" s="40">
        <v>601</v>
      </c>
      <c r="Q15" s="36"/>
      <c r="R15" s="37"/>
    </row>
    <row r="16" spans="1:18" s="38" customFormat="1" ht="11.4" x14ac:dyDescent="0.2">
      <c r="A16" s="39" t="s">
        <v>32</v>
      </c>
      <c r="B16" s="78" t="s">
        <v>16</v>
      </c>
      <c r="C16" s="84">
        <v>1</v>
      </c>
      <c r="D16" s="40">
        <v>3481.75</v>
      </c>
      <c r="E16" s="40">
        <v>-11.03</v>
      </c>
      <c r="F16" s="40">
        <v>-10</v>
      </c>
      <c r="G16" s="40">
        <v>419.08</v>
      </c>
      <c r="H16" s="40">
        <v>1255</v>
      </c>
      <c r="I16" s="41" t="s">
        <v>28</v>
      </c>
      <c r="J16" s="90">
        <v>0.33</v>
      </c>
      <c r="K16" s="40">
        <v>63.04</v>
      </c>
      <c r="L16" s="40">
        <v>419</v>
      </c>
      <c r="M16" s="40">
        <v>9</v>
      </c>
      <c r="N16" s="40">
        <v>0</v>
      </c>
      <c r="O16" s="40"/>
      <c r="P16" s="40">
        <v>5314</v>
      </c>
      <c r="Q16" s="36"/>
      <c r="R16" s="37"/>
    </row>
    <row r="17" spans="1:18" s="38" customFormat="1" ht="11.4" x14ac:dyDescent="0.2">
      <c r="A17" s="42" t="s">
        <v>33</v>
      </c>
      <c r="B17" s="78" t="s">
        <v>16</v>
      </c>
      <c r="C17" s="84">
        <v>1</v>
      </c>
      <c r="D17" s="40">
        <v>283</v>
      </c>
      <c r="E17" s="40">
        <v>-60</v>
      </c>
      <c r="F17" s="40">
        <v>-60</v>
      </c>
      <c r="G17" s="40">
        <v>233</v>
      </c>
      <c r="H17" s="40">
        <v>302</v>
      </c>
      <c r="I17" s="41" t="s">
        <v>28</v>
      </c>
      <c r="J17" s="90">
        <v>0.77</v>
      </c>
      <c r="K17" s="40">
        <v>-182.42</v>
      </c>
      <c r="L17" s="40">
        <v>234</v>
      </c>
      <c r="M17" s="35" t="s">
        <v>23</v>
      </c>
      <c r="N17" s="35" t="s">
        <v>23</v>
      </c>
      <c r="O17" s="40"/>
      <c r="P17" s="40">
        <v>220</v>
      </c>
      <c r="Q17" s="36"/>
      <c r="R17" s="37"/>
    </row>
    <row r="18" spans="1:18" s="38" customFormat="1" ht="11.4" x14ac:dyDescent="0.2">
      <c r="A18" s="39" t="s">
        <v>34</v>
      </c>
      <c r="B18" s="79" t="s">
        <v>16</v>
      </c>
      <c r="C18" s="84">
        <v>1</v>
      </c>
      <c r="D18" s="40">
        <v>42923.18</v>
      </c>
      <c r="E18" s="40">
        <v>16230.03</v>
      </c>
      <c r="F18" s="40">
        <v>15206</v>
      </c>
      <c r="G18" s="40">
        <v>80806.62999999999</v>
      </c>
      <c r="H18" s="40">
        <v>106948</v>
      </c>
      <c r="I18" s="41">
        <v>20</v>
      </c>
      <c r="J18" s="90">
        <v>0.76</v>
      </c>
      <c r="K18" s="40">
        <v>-19273.769999999997</v>
      </c>
      <c r="L18" s="40">
        <v>80807</v>
      </c>
      <c r="M18" s="40">
        <v>7540</v>
      </c>
      <c r="N18" s="40">
        <v>7600</v>
      </c>
      <c r="O18" s="40"/>
      <c r="P18" s="40">
        <v>4640</v>
      </c>
      <c r="Q18" s="36"/>
      <c r="R18" s="37"/>
    </row>
    <row r="19" spans="1:18" s="38" customFormat="1" ht="11.4" x14ac:dyDescent="0.2">
      <c r="A19" s="39" t="s">
        <v>35</v>
      </c>
      <c r="B19" s="79" t="s">
        <v>16</v>
      </c>
      <c r="C19" s="84">
        <v>1</v>
      </c>
      <c r="D19" s="40">
        <v>91.47</v>
      </c>
      <c r="E19" s="43">
        <v>3.4099999999999997</v>
      </c>
      <c r="F19" s="43">
        <v>0</v>
      </c>
      <c r="G19" s="40">
        <v>21.990000000000002</v>
      </c>
      <c r="H19" s="40">
        <v>31</v>
      </c>
      <c r="I19" s="41">
        <v>18</v>
      </c>
      <c r="J19" s="90">
        <v>0.7</v>
      </c>
      <c r="K19" s="40">
        <v>-9.1999999999999993</v>
      </c>
      <c r="L19" s="40">
        <v>18</v>
      </c>
      <c r="M19" s="40">
        <v>0</v>
      </c>
      <c r="N19" s="40">
        <v>0</v>
      </c>
      <c r="O19" s="40"/>
      <c r="P19" s="40">
        <v>80</v>
      </c>
      <c r="Q19" s="36"/>
      <c r="R19" s="37"/>
    </row>
    <row r="20" spans="1:18" s="38" customFormat="1" ht="11.4" x14ac:dyDescent="0.2">
      <c r="A20" s="44" t="s">
        <v>36</v>
      </c>
      <c r="B20" s="79" t="s">
        <v>16</v>
      </c>
      <c r="C20" s="85">
        <v>0.34599999999999997</v>
      </c>
      <c r="D20" s="40">
        <v>1172.94</v>
      </c>
      <c r="E20" s="40">
        <v>2781</v>
      </c>
      <c r="F20" s="45">
        <v>2781</v>
      </c>
      <c r="G20" s="40">
        <v>49918</v>
      </c>
      <c r="H20" s="40">
        <v>454388</v>
      </c>
      <c r="I20" s="41">
        <v>6</v>
      </c>
      <c r="J20" s="92" t="s">
        <v>37</v>
      </c>
      <c r="K20" s="40">
        <v>-56606</v>
      </c>
      <c r="L20" s="40">
        <v>16436</v>
      </c>
      <c r="M20" s="35">
        <v>97</v>
      </c>
      <c r="N20" s="40">
        <v>242</v>
      </c>
      <c r="O20" s="40"/>
      <c r="P20" s="35" t="s">
        <v>38</v>
      </c>
      <c r="Q20" s="46"/>
      <c r="R20" s="37"/>
    </row>
    <row r="21" spans="1:18" s="38" customFormat="1" ht="11.4" x14ac:dyDescent="0.2">
      <c r="A21" s="39" t="s">
        <v>39</v>
      </c>
      <c r="B21" s="79" t="s">
        <v>16</v>
      </c>
      <c r="C21" s="84">
        <v>0.6</v>
      </c>
      <c r="D21" s="40">
        <v>39301</v>
      </c>
      <c r="E21" s="40">
        <v>-564</v>
      </c>
      <c r="F21" s="40">
        <v>-404</v>
      </c>
      <c r="G21" s="40">
        <v>11044</v>
      </c>
      <c r="H21" s="40">
        <v>29393</v>
      </c>
      <c r="I21" s="41" t="s">
        <v>28</v>
      </c>
      <c r="J21" s="90">
        <v>0.38</v>
      </c>
      <c r="K21" s="40">
        <v>5609</v>
      </c>
      <c r="L21" s="40">
        <v>6703</v>
      </c>
      <c r="M21" s="40">
        <v>0</v>
      </c>
      <c r="N21" s="40">
        <v>0</v>
      </c>
      <c r="O21" s="40"/>
      <c r="P21" s="40">
        <v>24604</v>
      </c>
      <c r="Q21" s="36"/>
      <c r="R21" s="37"/>
    </row>
    <row r="22" spans="1:18" s="38" customFormat="1" ht="11.4" x14ac:dyDescent="0.2">
      <c r="A22" s="39" t="s">
        <v>40</v>
      </c>
      <c r="B22" s="79" t="s">
        <v>16</v>
      </c>
      <c r="C22" s="84">
        <v>1</v>
      </c>
      <c r="D22" s="40">
        <v>4212.3</v>
      </c>
      <c r="E22" s="40">
        <v>73.81</v>
      </c>
      <c r="F22" s="40">
        <v>119</v>
      </c>
      <c r="G22" s="40">
        <v>934.06</v>
      </c>
      <c r="H22" s="40">
        <v>4711</v>
      </c>
      <c r="I22" s="41">
        <v>13</v>
      </c>
      <c r="J22" s="90">
        <v>0.21</v>
      </c>
      <c r="K22" s="40">
        <v>1273.21</v>
      </c>
      <c r="L22" s="40">
        <v>934</v>
      </c>
      <c r="M22" s="40">
        <v>0</v>
      </c>
      <c r="N22" s="40">
        <v>0</v>
      </c>
      <c r="O22" s="40"/>
      <c r="P22" s="40">
        <v>3123</v>
      </c>
      <c r="Q22" s="36"/>
      <c r="R22" s="37"/>
    </row>
    <row r="23" spans="1:18" s="38" customFormat="1" ht="11.4" x14ac:dyDescent="0.2">
      <c r="A23" s="39" t="s">
        <v>41</v>
      </c>
      <c r="B23" s="79" t="s">
        <v>16</v>
      </c>
      <c r="C23" s="84">
        <v>1</v>
      </c>
      <c r="D23" s="40">
        <v>9955</v>
      </c>
      <c r="E23" s="40">
        <v>-342</v>
      </c>
      <c r="F23" s="40">
        <v>-106</v>
      </c>
      <c r="G23" s="40">
        <v>1935</v>
      </c>
      <c r="H23" s="40">
        <v>4831</v>
      </c>
      <c r="I23" s="41">
        <v>4</v>
      </c>
      <c r="J23" s="90">
        <v>0.4</v>
      </c>
      <c r="K23" s="40">
        <v>-2861</v>
      </c>
      <c r="L23" s="40">
        <v>1945</v>
      </c>
      <c r="M23" s="40">
        <v>0</v>
      </c>
      <c r="N23" s="40">
        <v>0</v>
      </c>
      <c r="O23" s="40"/>
      <c r="P23" s="40">
        <v>22584</v>
      </c>
      <c r="Q23" s="36"/>
      <c r="R23" s="37"/>
    </row>
    <row r="24" spans="1:18" s="38" customFormat="1" ht="11.4" x14ac:dyDescent="0.2">
      <c r="A24" s="39" t="s">
        <v>42</v>
      </c>
      <c r="B24" s="79" t="s">
        <v>16</v>
      </c>
      <c r="C24" s="84">
        <v>1</v>
      </c>
      <c r="D24" s="40">
        <v>0.01</v>
      </c>
      <c r="E24" s="40">
        <v>-137.37</v>
      </c>
      <c r="F24" s="40">
        <v>40</v>
      </c>
      <c r="G24" s="40">
        <v>6136.06</v>
      </c>
      <c r="H24" s="40">
        <v>6157</v>
      </c>
      <c r="I24" s="41">
        <v>1</v>
      </c>
      <c r="J24" s="90">
        <v>1</v>
      </c>
      <c r="K24" s="40">
        <v>-458.75</v>
      </c>
      <c r="L24" s="40">
        <v>6136</v>
      </c>
      <c r="M24" s="40">
        <v>0</v>
      </c>
      <c r="N24" s="40">
        <v>0</v>
      </c>
      <c r="O24" s="40"/>
      <c r="P24" s="40">
        <v>10.7</v>
      </c>
      <c r="Q24" s="36"/>
      <c r="R24" s="37"/>
    </row>
    <row r="25" spans="1:18" s="38" customFormat="1" ht="11.4" x14ac:dyDescent="0.2">
      <c r="A25" s="39" t="s">
        <v>43</v>
      </c>
      <c r="B25" s="79" t="s">
        <v>16</v>
      </c>
      <c r="C25" s="84">
        <v>0.21804122993700001</v>
      </c>
      <c r="D25" s="40">
        <v>42043</v>
      </c>
      <c r="E25" s="40">
        <v>-2706</v>
      </c>
      <c r="F25" s="40">
        <v>-5702</v>
      </c>
      <c r="G25" s="40">
        <v>-6110</v>
      </c>
      <c r="H25" s="40">
        <v>55844</v>
      </c>
      <c r="I25" s="41">
        <v>213</v>
      </c>
      <c r="J25" s="90">
        <v>-0.11</v>
      </c>
      <c r="K25" s="40">
        <v>24633</v>
      </c>
      <c r="L25" s="40">
        <v>250</v>
      </c>
      <c r="M25" s="40">
        <v>0</v>
      </c>
      <c r="N25" s="40">
        <v>0</v>
      </c>
      <c r="O25" s="40">
        <v>40.399547999999996</v>
      </c>
      <c r="P25" s="40">
        <v>7959</v>
      </c>
      <c r="Q25" s="36"/>
      <c r="R25" s="37"/>
    </row>
    <row r="26" spans="1:18" s="38" customFormat="1" ht="11.4" x14ac:dyDescent="0.2">
      <c r="A26" s="39" t="s">
        <v>44</v>
      </c>
      <c r="B26" s="79" t="s">
        <v>16</v>
      </c>
      <c r="C26" s="84">
        <v>1</v>
      </c>
      <c r="D26" s="40">
        <v>5317</v>
      </c>
      <c r="E26" s="40">
        <v>3070</v>
      </c>
      <c r="F26" s="40">
        <v>2408</v>
      </c>
      <c r="G26" s="40">
        <v>24090</v>
      </c>
      <c r="H26" s="40">
        <v>650553</v>
      </c>
      <c r="I26" s="41">
        <v>11</v>
      </c>
      <c r="J26" s="90">
        <v>0.04</v>
      </c>
      <c r="K26" s="40">
        <v>0</v>
      </c>
      <c r="L26" s="40">
        <v>18290</v>
      </c>
      <c r="M26" s="40">
        <v>832.57749999999999</v>
      </c>
      <c r="N26" s="40">
        <v>963.48360000000002</v>
      </c>
      <c r="O26" s="40"/>
      <c r="P26" s="40">
        <v>948</v>
      </c>
      <c r="Q26" s="36"/>
      <c r="R26" s="37"/>
    </row>
    <row r="27" spans="1:18" s="38" customFormat="1" ht="11.4" x14ac:dyDescent="0.2">
      <c r="A27" s="39" t="s">
        <v>45</v>
      </c>
      <c r="B27" s="79" t="s">
        <v>16</v>
      </c>
      <c r="C27" s="84">
        <v>1</v>
      </c>
      <c r="D27" s="40">
        <v>10549.19</v>
      </c>
      <c r="E27" s="40">
        <v>533.67999999999995</v>
      </c>
      <c r="F27" s="40">
        <v>422</v>
      </c>
      <c r="G27" s="40">
        <v>3450.0600000000004</v>
      </c>
      <c r="H27" s="40">
        <v>9204</v>
      </c>
      <c r="I27" s="41">
        <v>13</v>
      </c>
      <c r="J27" s="90">
        <v>0.37</v>
      </c>
      <c r="K27" s="40">
        <v>2374.0300000000002</v>
      </c>
      <c r="L27" s="40">
        <v>3450</v>
      </c>
      <c r="M27" s="40">
        <v>0</v>
      </c>
      <c r="N27" s="40">
        <v>0</v>
      </c>
      <c r="O27" s="40"/>
      <c r="P27" s="40">
        <v>4336</v>
      </c>
      <c r="Q27" s="36"/>
      <c r="R27" s="37"/>
    </row>
    <row r="28" spans="1:18" s="38" customFormat="1" ht="11.4" x14ac:dyDescent="0.2">
      <c r="A28" s="39" t="s">
        <v>46</v>
      </c>
      <c r="B28" s="79" t="s">
        <v>16</v>
      </c>
      <c r="C28" s="84">
        <v>0.5</v>
      </c>
      <c r="D28" s="40">
        <v>1572.39</v>
      </c>
      <c r="E28" s="40">
        <v>21.1</v>
      </c>
      <c r="F28" s="40">
        <v>11</v>
      </c>
      <c r="G28" s="40">
        <v>341.92</v>
      </c>
      <c r="H28" s="40">
        <v>1160</v>
      </c>
      <c r="I28" s="41" t="s">
        <v>18</v>
      </c>
      <c r="J28" s="90">
        <v>0.28999999999999998</v>
      </c>
      <c r="K28" s="40">
        <v>-241.16</v>
      </c>
      <c r="L28" s="40">
        <v>171</v>
      </c>
      <c r="M28" s="40">
        <v>0</v>
      </c>
      <c r="N28" s="40">
        <v>0</v>
      </c>
      <c r="O28" s="40"/>
      <c r="P28" s="40">
        <v>1276.3</v>
      </c>
      <c r="Q28" s="36"/>
      <c r="R28" s="37"/>
    </row>
    <row r="29" spans="1:18" s="38" customFormat="1" ht="11.4" x14ac:dyDescent="0.2">
      <c r="A29" s="39" t="s">
        <v>47</v>
      </c>
      <c r="B29" s="79" t="s">
        <v>16</v>
      </c>
      <c r="C29" s="84">
        <v>1</v>
      </c>
      <c r="D29" s="40">
        <v>3062.57</v>
      </c>
      <c r="E29" s="40">
        <v>1623.87</v>
      </c>
      <c r="F29" s="40">
        <v>1020</v>
      </c>
      <c r="G29" s="40">
        <v>15047.14</v>
      </c>
      <c r="H29" s="40">
        <v>46371</v>
      </c>
      <c r="I29" s="41">
        <v>7</v>
      </c>
      <c r="J29" s="90">
        <v>0.32</v>
      </c>
      <c r="K29" s="40">
        <v>21622.199999999997</v>
      </c>
      <c r="L29" s="40">
        <v>15047</v>
      </c>
      <c r="M29" s="40">
        <v>0</v>
      </c>
      <c r="N29" s="40">
        <v>0</v>
      </c>
      <c r="O29" s="40"/>
      <c r="P29" s="40">
        <v>226</v>
      </c>
      <c r="Q29" s="36"/>
      <c r="R29" s="37"/>
    </row>
    <row r="30" spans="1:18" s="38" customFormat="1" ht="11.4" x14ac:dyDescent="0.2">
      <c r="A30" s="39" t="s">
        <v>48</v>
      </c>
      <c r="B30" s="79" t="s">
        <v>16</v>
      </c>
      <c r="C30" s="84">
        <v>1</v>
      </c>
      <c r="D30" s="40">
        <v>27.73</v>
      </c>
      <c r="E30" s="40">
        <v>-5.08</v>
      </c>
      <c r="F30" s="40">
        <v>22</v>
      </c>
      <c r="G30" s="40">
        <v>951.8</v>
      </c>
      <c r="H30" s="40">
        <v>985</v>
      </c>
      <c r="I30" s="41">
        <v>2</v>
      </c>
      <c r="J30" s="90">
        <v>0.97</v>
      </c>
      <c r="K30" s="40">
        <v>-455.55</v>
      </c>
      <c r="L30" s="40">
        <v>952</v>
      </c>
      <c r="M30" s="40">
        <v>0</v>
      </c>
      <c r="N30" s="40">
        <v>0</v>
      </c>
      <c r="O30" s="40"/>
      <c r="P30" s="40">
        <v>3</v>
      </c>
      <c r="Q30" s="36"/>
      <c r="R30" s="37"/>
    </row>
    <row r="31" spans="1:18" s="38" customFormat="1" ht="11.4" x14ac:dyDescent="0.2">
      <c r="A31" s="39" t="s">
        <v>49</v>
      </c>
      <c r="B31" s="79" t="s">
        <v>16</v>
      </c>
      <c r="C31" s="84">
        <v>1</v>
      </c>
      <c r="D31" s="40">
        <v>7862.6900000000005</v>
      </c>
      <c r="E31" s="40">
        <v>4775.0200000000004</v>
      </c>
      <c r="F31" s="40">
        <v>3562</v>
      </c>
      <c r="G31" s="40">
        <v>73808.33</v>
      </c>
      <c r="H31" s="40">
        <v>105959</v>
      </c>
      <c r="I31" s="41">
        <v>5</v>
      </c>
      <c r="J31" s="90">
        <v>0.7</v>
      </c>
      <c r="K31" s="40">
        <v>8253.16</v>
      </c>
      <c r="L31" s="40">
        <v>73808</v>
      </c>
      <c r="M31" s="40">
        <v>1150</v>
      </c>
      <c r="N31" s="40">
        <v>1207</v>
      </c>
      <c r="O31" s="40"/>
      <c r="P31" s="40">
        <v>880</v>
      </c>
      <c r="Q31" s="36"/>
      <c r="R31" s="37"/>
    </row>
    <row r="32" spans="1:18" s="38" customFormat="1" ht="11.4" x14ac:dyDescent="0.2">
      <c r="A32" s="39" t="s">
        <v>50</v>
      </c>
      <c r="B32" s="79" t="s">
        <v>16</v>
      </c>
      <c r="C32" s="84">
        <v>1</v>
      </c>
      <c r="D32" s="40">
        <v>855.06</v>
      </c>
      <c r="E32" s="40">
        <v>92.54</v>
      </c>
      <c r="F32" s="40">
        <v>63</v>
      </c>
      <c r="G32" s="40">
        <v>182.53</v>
      </c>
      <c r="H32" s="40">
        <v>668</v>
      </c>
      <c r="I32" s="41">
        <v>48</v>
      </c>
      <c r="J32" s="90">
        <v>0.27</v>
      </c>
      <c r="K32" s="40">
        <v>219.85</v>
      </c>
      <c r="L32" s="40">
        <v>183</v>
      </c>
      <c r="M32" s="40">
        <v>37</v>
      </c>
      <c r="N32" s="40">
        <v>36</v>
      </c>
      <c r="O32" s="40"/>
      <c r="P32" s="40">
        <v>681</v>
      </c>
      <c r="Q32" s="36"/>
      <c r="R32" s="37"/>
    </row>
    <row r="33" spans="1:18" s="38" customFormat="1" ht="11.4" x14ac:dyDescent="0.2">
      <c r="A33" s="39" t="s">
        <v>51</v>
      </c>
      <c r="B33" s="79" t="s">
        <v>16</v>
      </c>
      <c r="C33" s="84">
        <v>1</v>
      </c>
      <c r="D33" s="40">
        <v>2864.6600000000003</v>
      </c>
      <c r="E33" s="40">
        <v>1567.82</v>
      </c>
      <c r="F33" s="40">
        <v>1244</v>
      </c>
      <c r="G33" s="40">
        <v>22846.1</v>
      </c>
      <c r="H33" s="40">
        <v>365929</v>
      </c>
      <c r="I33" s="41">
        <v>6</v>
      </c>
      <c r="J33" s="90">
        <v>0.06</v>
      </c>
      <c r="K33" s="40">
        <v>0</v>
      </c>
      <c r="L33" s="40">
        <v>22846</v>
      </c>
      <c r="M33" s="40">
        <v>0</v>
      </c>
      <c r="N33" s="40">
        <v>248.33760000000001</v>
      </c>
      <c r="O33" s="40"/>
      <c r="P33" s="40">
        <v>273</v>
      </c>
      <c r="Q33" s="36"/>
      <c r="R33" s="37"/>
    </row>
    <row r="34" spans="1:18" s="38" customFormat="1" ht="11.4" x14ac:dyDescent="0.2">
      <c r="A34" s="39" t="s">
        <v>52</v>
      </c>
      <c r="B34" s="79" t="s">
        <v>16</v>
      </c>
      <c r="C34" s="84">
        <v>1</v>
      </c>
      <c r="D34" s="40">
        <v>1462.94</v>
      </c>
      <c r="E34" s="40">
        <v>-54.4</v>
      </c>
      <c r="F34" s="40">
        <v>-92</v>
      </c>
      <c r="G34" s="40">
        <v>617.20000000000005</v>
      </c>
      <c r="H34" s="40">
        <v>2441</v>
      </c>
      <c r="I34" s="41" t="s">
        <v>28</v>
      </c>
      <c r="J34" s="90">
        <v>0.25</v>
      </c>
      <c r="K34" s="40">
        <v>-64.850000000000009</v>
      </c>
      <c r="L34" s="40">
        <v>617</v>
      </c>
      <c r="M34" s="40">
        <v>0</v>
      </c>
      <c r="N34" s="40">
        <v>0</v>
      </c>
      <c r="O34" s="40"/>
      <c r="P34" s="40">
        <v>677</v>
      </c>
      <c r="Q34" s="36"/>
      <c r="R34" s="37"/>
    </row>
    <row r="35" spans="1:18" s="38" customFormat="1" ht="11.4" x14ac:dyDescent="0.2">
      <c r="A35" s="47" t="s">
        <v>53</v>
      </c>
      <c r="B35" s="79" t="s">
        <v>16</v>
      </c>
      <c r="C35" s="84">
        <v>1</v>
      </c>
      <c r="D35" s="40">
        <v>180</v>
      </c>
      <c r="E35" s="40">
        <v>31</v>
      </c>
      <c r="F35" s="40">
        <v>20</v>
      </c>
      <c r="G35" s="40">
        <v>305</v>
      </c>
      <c r="H35" s="40">
        <v>701</v>
      </c>
      <c r="I35" s="41">
        <v>7</v>
      </c>
      <c r="J35" s="90">
        <v>0.45</v>
      </c>
      <c r="K35" s="40">
        <v>255</v>
      </c>
      <c r="L35" s="40">
        <v>319</v>
      </c>
      <c r="M35" s="40">
        <v>0</v>
      </c>
      <c r="N35" s="40">
        <v>0</v>
      </c>
      <c r="O35" s="40"/>
      <c r="P35" s="40">
        <v>17</v>
      </c>
      <c r="Q35" s="36"/>
      <c r="R35" s="37"/>
    </row>
    <row r="36" spans="1:18" s="38" customFormat="1" ht="11.4" x14ac:dyDescent="0.2">
      <c r="A36" s="39" t="s">
        <v>92</v>
      </c>
      <c r="B36" s="79" t="s">
        <v>16</v>
      </c>
      <c r="C36" s="84">
        <v>0.28000000000000003</v>
      </c>
      <c r="D36" s="40">
        <v>0</v>
      </c>
      <c r="E36" s="40">
        <v>1</v>
      </c>
      <c r="F36" s="43">
        <v>18</v>
      </c>
      <c r="G36" s="40">
        <v>103</v>
      </c>
      <c r="H36" s="40">
        <v>104</v>
      </c>
      <c r="I36" s="41">
        <v>30</v>
      </c>
      <c r="J36" s="90">
        <v>1</v>
      </c>
      <c r="K36" s="40">
        <v>-11</v>
      </c>
      <c r="L36" s="48">
        <v>29</v>
      </c>
      <c r="M36" s="40">
        <v>12</v>
      </c>
      <c r="N36" s="40"/>
      <c r="O36" s="40"/>
      <c r="P36" s="35" t="s">
        <v>23</v>
      </c>
      <c r="Q36" s="36"/>
      <c r="R36" s="37"/>
    </row>
    <row r="37" spans="1:18" s="38" customFormat="1" ht="11.4" x14ac:dyDescent="0.2">
      <c r="A37" s="39" t="s">
        <v>54</v>
      </c>
      <c r="B37" s="79" t="s">
        <v>16</v>
      </c>
      <c r="C37" s="84">
        <v>1</v>
      </c>
      <c r="D37" s="40">
        <v>225.32</v>
      </c>
      <c r="E37" s="40">
        <v>205.79</v>
      </c>
      <c r="F37" s="40">
        <v>205.78278399999999</v>
      </c>
      <c r="G37" s="40">
        <v>2800.8</v>
      </c>
      <c r="H37" s="40">
        <v>10295</v>
      </c>
      <c r="I37" s="41">
        <v>8</v>
      </c>
      <c r="J37" s="90">
        <v>0.27</v>
      </c>
      <c r="K37" s="40">
        <v>0</v>
      </c>
      <c r="L37" s="40">
        <v>2800.7985549999999</v>
      </c>
      <c r="M37" s="40">
        <v>0</v>
      </c>
      <c r="N37" s="40">
        <v>0</v>
      </c>
      <c r="O37" s="40"/>
      <c r="P37" s="40">
        <v>8</v>
      </c>
      <c r="Q37" s="36"/>
      <c r="R37" s="37"/>
    </row>
    <row r="38" spans="1:18" s="38" customFormat="1" ht="11.4" x14ac:dyDescent="0.2">
      <c r="A38" s="39" t="s">
        <v>55</v>
      </c>
      <c r="B38" s="79" t="s">
        <v>16</v>
      </c>
      <c r="C38" s="84">
        <v>1</v>
      </c>
      <c r="D38" s="40">
        <v>5788.89</v>
      </c>
      <c r="E38" s="40">
        <v>2332.88</v>
      </c>
      <c r="F38" s="40">
        <v>1942</v>
      </c>
      <c r="G38" s="40">
        <v>2487.5</v>
      </c>
      <c r="H38" s="40">
        <v>6537</v>
      </c>
      <c r="I38" s="41" t="s">
        <v>18</v>
      </c>
      <c r="J38" s="90">
        <v>0.38</v>
      </c>
      <c r="K38" s="40">
        <v>-3447.5200000000004</v>
      </c>
      <c r="L38" s="40">
        <v>624</v>
      </c>
      <c r="M38" s="40">
        <v>2000</v>
      </c>
      <c r="N38" s="40">
        <v>1900</v>
      </c>
      <c r="O38" s="40"/>
      <c r="P38" s="40">
        <v>1417</v>
      </c>
      <c r="Q38" s="36"/>
      <c r="R38" s="37"/>
    </row>
    <row r="39" spans="1:18" s="38" customFormat="1" ht="11.4" x14ac:dyDescent="0.2">
      <c r="A39" s="39" t="s">
        <v>56</v>
      </c>
      <c r="B39" s="79" t="s">
        <v>16</v>
      </c>
      <c r="C39" s="84">
        <v>1</v>
      </c>
      <c r="D39" s="40">
        <v>13.45</v>
      </c>
      <c r="E39" s="40">
        <v>1057.58</v>
      </c>
      <c r="F39" s="40">
        <v>777</v>
      </c>
      <c r="G39" s="40">
        <v>2171.8000000000002</v>
      </c>
      <c r="H39" s="40">
        <v>8257</v>
      </c>
      <c r="I39" s="41">
        <v>41</v>
      </c>
      <c r="J39" s="90">
        <v>0.26</v>
      </c>
      <c r="K39" s="40">
        <v>5796.3</v>
      </c>
      <c r="L39" s="40">
        <v>2172</v>
      </c>
      <c r="M39" s="40">
        <v>166.70611600000001</v>
      </c>
      <c r="N39" s="40">
        <v>0</v>
      </c>
      <c r="O39" s="40"/>
      <c r="P39" s="40">
        <v>3</v>
      </c>
      <c r="Q39" s="36"/>
      <c r="R39" s="37"/>
    </row>
    <row r="40" spans="1:18" s="38" customFormat="1" ht="11.4" x14ac:dyDescent="0.2">
      <c r="A40" s="39" t="s">
        <v>57</v>
      </c>
      <c r="B40" s="79" t="s">
        <v>16</v>
      </c>
      <c r="C40" s="84">
        <v>1</v>
      </c>
      <c r="D40" s="40">
        <v>11285.84</v>
      </c>
      <c r="E40" s="40">
        <v>72.5</v>
      </c>
      <c r="F40" s="40">
        <v>48</v>
      </c>
      <c r="G40" s="40">
        <v>1494.36</v>
      </c>
      <c r="H40" s="40">
        <v>5451</v>
      </c>
      <c r="I40" s="41">
        <v>3</v>
      </c>
      <c r="J40" s="90">
        <v>0.27</v>
      </c>
      <c r="K40" s="40">
        <v>266.58999999999997</v>
      </c>
      <c r="L40" s="40">
        <v>1494</v>
      </c>
      <c r="M40" s="40">
        <v>235.50833399999999</v>
      </c>
      <c r="N40" s="40">
        <v>23.95</v>
      </c>
      <c r="O40" s="40"/>
      <c r="P40" s="40">
        <v>2102</v>
      </c>
      <c r="Q40" s="36"/>
      <c r="R40" s="37"/>
    </row>
    <row r="41" spans="1:18" s="38" customFormat="1" ht="11.4" x14ac:dyDescent="0.2">
      <c r="A41" s="39" t="s">
        <v>58</v>
      </c>
      <c r="B41" s="79" t="s">
        <v>16</v>
      </c>
      <c r="C41" s="84">
        <v>1</v>
      </c>
      <c r="D41" s="40">
        <v>5930.99</v>
      </c>
      <c r="E41" s="40">
        <v>-266.37</v>
      </c>
      <c r="F41" s="40">
        <v>-353</v>
      </c>
      <c r="G41" s="40">
        <v>11212.11</v>
      </c>
      <c r="H41" s="40">
        <v>26717</v>
      </c>
      <c r="I41" s="41" t="s">
        <v>28</v>
      </c>
      <c r="J41" s="90">
        <v>0.42</v>
      </c>
      <c r="K41" s="40">
        <v>11630.09</v>
      </c>
      <c r="L41" s="40">
        <v>6604</v>
      </c>
      <c r="M41" s="40">
        <v>0</v>
      </c>
      <c r="N41" s="40">
        <v>0</v>
      </c>
      <c r="O41" s="40"/>
      <c r="P41" s="40">
        <v>2603.2359479166698</v>
      </c>
      <c r="Q41" s="36"/>
      <c r="R41" s="37"/>
    </row>
    <row r="42" spans="1:18" s="38" customFormat="1" ht="11.4" x14ac:dyDescent="0.2">
      <c r="A42" s="44" t="s">
        <v>59</v>
      </c>
      <c r="B42" s="79" t="s">
        <v>60</v>
      </c>
      <c r="C42" s="86">
        <v>0.36</v>
      </c>
      <c r="D42" s="49" t="s">
        <v>18</v>
      </c>
      <c r="E42" s="49" t="s">
        <v>18</v>
      </c>
      <c r="F42" s="49" t="s">
        <v>18</v>
      </c>
      <c r="G42" s="49" t="s">
        <v>18</v>
      </c>
      <c r="H42" s="49" t="s">
        <v>18</v>
      </c>
      <c r="I42" s="49" t="s">
        <v>18</v>
      </c>
      <c r="J42" s="93" t="s">
        <v>18</v>
      </c>
      <c r="K42" s="49" t="s">
        <v>18</v>
      </c>
      <c r="L42" s="49">
        <v>14</v>
      </c>
      <c r="M42" s="49" t="s">
        <v>18</v>
      </c>
      <c r="N42" s="49" t="s">
        <v>18</v>
      </c>
      <c r="O42" s="49"/>
      <c r="P42" s="41" t="s">
        <v>38</v>
      </c>
      <c r="Q42" s="36"/>
      <c r="R42" s="37"/>
    </row>
    <row r="43" spans="1:18" s="38" customFormat="1" ht="11.4" x14ac:dyDescent="0.2">
      <c r="A43" s="39" t="s">
        <v>61</v>
      </c>
      <c r="B43" s="79" t="s">
        <v>16</v>
      </c>
      <c r="C43" s="86">
        <v>1</v>
      </c>
      <c r="D43" s="43">
        <v>498.75</v>
      </c>
      <c r="E43" s="43">
        <v>-103.36</v>
      </c>
      <c r="F43" s="43">
        <v>-37</v>
      </c>
      <c r="G43" s="43">
        <v>10190.84</v>
      </c>
      <c r="H43" s="43">
        <v>10669</v>
      </c>
      <c r="I43" s="35">
        <v>0</v>
      </c>
      <c r="J43" s="90">
        <v>0.96</v>
      </c>
      <c r="K43" s="43">
        <v>-2854.73</v>
      </c>
      <c r="L43" s="43">
        <v>13654</v>
      </c>
      <c r="M43" s="43">
        <v>0</v>
      </c>
      <c r="N43" s="43">
        <v>0</v>
      </c>
      <c r="O43" s="43">
        <v>41541.445220000001</v>
      </c>
      <c r="P43" s="40">
        <v>70</v>
      </c>
      <c r="Q43" s="36"/>
      <c r="R43" s="37"/>
    </row>
    <row r="44" spans="1:18" s="38" customFormat="1" ht="11.4" x14ac:dyDescent="0.2">
      <c r="A44" s="39" t="s">
        <v>62</v>
      </c>
      <c r="B44" s="79" t="s">
        <v>16</v>
      </c>
      <c r="C44" s="84">
        <v>1</v>
      </c>
      <c r="D44" s="40">
        <v>38174.270000000004</v>
      </c>
      <c r="E44" s="40">
        <v>418.09999999999997</v>
      </c>
      <c r="F44" s="40">
        <v>434</v>
      </c>
      <c r="G44" s="40">
        <v>1844.12</v>
      </c>
      <c r="H44" s="40">
        <v>11589</v>
      </c>
      <c r="I44" s="41">
        <v>24</v>
      </c>
      <c r="J44" s="90">
        <v>0.16</v>
      </c>
      <c r="K44" s="40">
        <v>-5102.6500000000005</v>
      </c>
      <c r="L44" s="40">
        <v>1844</v>
      </c>
      <c r="M44" s="40">
        <v>158.81473299999999</v>
      </c>
      <c r="N44" s="40">
        <v>409.28725800000001</v>
      </c>
      <c r="O44" s="40"/>
      <c r="P44" s="40">
        <v>3912</v>
      </c>
      <c r="Q44" s="36"/>
      <c r="R44" s="37"/>
    </row>
    <row r="45" spans="1:18" s="38" customFormat="1" ht="11.4" x14ac:dyDescent="0.2">
      <c r="A45" s="50" t="s">
        <v>63</v>
      </c>
      <c r="B45" s="80" t="s">
        <v>16</v>
      </c>
      <c r="C45" s="87">
        <v>0.41059737422600001</v>
      </c>
      <c r="D45" s="51">
        <v>88785</v>
      </c>
      <c r="E45" s="51">
        <v>4982</v>
      </c>
      <c r="F45" s="34">
        <v>124</v>
      </c>
      <c r="G45" s="40">
        <v>53468</v>
      </c>
      <c r="H45" s="51">
        <v>226468</v>
      </c>
      <c r="I45" s="52">
        <v>1</v>
      </c>
      <c r="J45" s="90">
        <v>0.25</v>
      </c>
      <c r="K45" s="51">
        <v>65585</v>
      </c>
      <c r="L45" s="40">
        <v>21954</v>
      </c>
      <c r="M45" s="51">
        <v>3229.0274960025431</v>
      </c>
      <c r="N45" s="51">
        <v>3105.3221250000006</v>
      </c>
      <c r="O45" s="51"/>
      <c r="P45" s="51">
        <v>18963</v>
      </c>
      <c r="Q45" s="53"/>
      <c r="R45" s="37"/>
    </row>
    <row r="46" spans="1:18" s="38" customFormat="1" ht="11.4" x14ac:dyDescent="0.2">
      <c r="A46" s="50" t="s">
        <v>64</v>
      </c>
      <c r="B46" s="80" t="s">
        <v>16</v>
      </c>
      <c r="C46" s="87">
        <v>1</v>
      </c>
      <c r="D46" s="51">
        <v>1319</v>
      </c>
      <c r="E46" s="51">
        <v>-26</v>
      </c>
      <c r="F46" s="40">
        <v>38</v>
      </c>
      <c r="G46" s="40">
        <v>3718.61</v>
      </c>
      <c r="H46" s="51">
        <v>5279.6</v>
      </c>
      <c r="I46" s="52">
        <v>1</v>
      </c>
      <c r="J46" s="90">
        <v>0.7</v>
      </c>
      <c r="K46" s="51">
        <v>-1499.33</v>
      </c>
      <c r="L46" s="40">
        <v>3718</v>
      </c>
      <c r="M46" s="51">
        <v>29</v>
      </c>
      <c r="N46" s="51">
        <v>23</v>
      </c>
      <c r="O46" s="51"/>
      <c r="P46" s="51">
        <v>475</v>
      </c>
      <c r="Q46" s="53"/>
      <c r="R46" s="37"/>
    </row>
    <row r="47" spans="1:18" s="38" customFormat="1" ht="11.4" x14ac:dyDescent="0.2">
      <c r="A47" s="54" t="s">
        <v>65</v>
      </c>
      <c r="B47" s="80" t="s">
        <v>16</v>
      </c>
      <c r="C47" s="87">
        <v>1</v>
      </c>
      <c r="D47" s="51">
        <v>121.54</v>
      </c>
      <c r="E47" s="51">
        <v>0.61</v>
      </c>
      <c r="F47" s="40">
        <v>1</v>
      </c>
      <c r="G47" s="40">
        <v>20.76</v>
      </c>
      <c r="H47" s="51">
        <v>51</v>
      </c>
      <c r="I47" s="52">
        <v>4</v>
      </c>
      <c r="J47" s="90">
        <v>0.41</v>
      </c>
      <c r="K47" s="51">
        <v>-23.25</v>
      </c>
      <c r="L47" s="40">
        <v>21</v>
      </c>
      <c r="M47" s="51">
        <v>0</v>
      </c>
      <c r="N47" s="51">
        <v>0</v>
      </c>
      <c r="O47" s="51"/>
      <c r="P47" s="51">
        <v>48</v>
      </c>
      <c r="Q47" s="53"/>
      <c r="R47" s="37"/>
    </row>
    <row r="48" spans="1:18" s="38" customFormat="1" ht="11.4" x14ac:dyDescent="0.2">
      <c r="A48" s="54" t="s">
        <v>66</v>
      </c>
      <c r="B48" s="80" t="s">
        <v>16</v>
      </c>
      <c r="C48" s="87">
        <v>1</v>
      </c>
      <c r="D48" s="51">
        <v>290168</v>
      </c>
      <c r="E48" s="51">
        <v>16991</v>
      </c>
      <c r="F48" s="40">
        <v>8646</v>
      </c>
      <c r="G48" s="40">
        <v>113466</v>
      </c>
      <c r="H48" s="51">
        <v>588590.6</v>
      </c>
      <c r="I48" s="52" t="s">
        <v>18</v>
      </c>
      <c r="J48" s="90">
        <v>0.24</v>
      </c>
      <c r="K48" s="51">
        <v>-39237</v>
      </c>
      <c r="L48" s="40">
        <v>113466</v>
      </c>
      <c r="M48" s="51">
        <v>4000</v>
      </c>
      <c r="N48" s="51">
        <v>4000</v>
      </c>
      <c r="O48" s="51"/>
      <c r="P48" s="51">
        <v>20995</v>
      </c>
      <c r="Q48" s="53"/>
      <c r="R48" s="37"/>
    </row>
    <row r="49" spans="1:18" s="38" customFormat="1" ht="12" thickBot="1" x14ac:dyDescent="0.25">
      <c r="A49" s="50" t="s">
        <v>67</v>
      </c>
      <c r="B49" s="80" t="s">
        <v>30</v>
      </c>
      <c r="C49" s="87">
        <v>1</v>
      </c>
      <c r="D49" s="51">
        <v>45.96</v>
      </c>
      <c r="E49" s="51">
        <v>-4.08</v>
      </c>
      <c r="F49" s="40">
        <v>0</v>
      </c>
      <c r="G49" s="40">
        <v>7.2299999999999995</v>
      </c>
      <c r="H49" s="51">
        <v>19</v>
      </c>
      <c r="I49" s="52" t="s">
        <v>18</v>
      </c>
      <c r="J49" s="90">
        <v>0.38</v>
      </c>
      <c r="K49" s="51">
        <v>1</v>
      </c>
      <c r="L49" s="40">
        <v>11</v>
      </c>
      <c r="M49" s="35" t="s">
        <v>23</v>
      </c>
      <c r="N49" s="35" t="s">
        <v>23</v>
      </c>
      <c r="O49" s="51"/>
      <c r="P49" s="51">
        <v>42</v>
      </c>
      <c r="Q49" s="53"/>
      <c r="R49" s="37"/>
    </row>
    <row r="50" spans="1:18" s="38" customFormat="1" ht="12.6" thickBot="1" x14ac:dyDescent="0.3">
      <c r="A50" s="55" t="s">
        <v>68</v>
      </c>
      <c r="B50" s="56"/>
      <c r="C50" s="57"/>
      <c r="D50" s="58">
        <f t="shared" ref="D50:F50" si="0">SUM(D4:D49)</f>
        <v>664900.28</v>
      </c>
      <c r="E50" s="58">
        <f t="shared" si="0"/>
        <v>54334.619999999995</v>
      </c>
      <c r="F50" s="59">
        <f t="shared" si="0"/>
        <v>33258.782783999995</v>
      </c>
      <c r="G50" s="59">
        <f t="shared" ref="G50:P50" si="1">SUM(G4:G49)</f>
        <v>584312</v>
      </c>
      <c r="H50" s="58">
        <f t="shared" si="1"/>
        <v>2938008.2</v>
      </c>
      <c r="I50" s="58"/>
      <c r="J50" s="58"/>
      <c r="K50" s="58">
        <f t="shared" si="1"/>
        <v>49282.340000000011</v>
      </c>
      <c r="L50" s="59">
        <f t="shared" si="1"/>
        <v>512664.79855499999</v>
      </c>
      <c r="M50" s="58">
        <f t="shared" si="1"/>
        <v>23073.63417900254</v>
      </c>
      <c r="N50" s="58">
        <f t="shared" si="1"/>
        <v>22661.380583000002</v>
      </c>
      <c r="O50" s="58">
        <f t="shared" si="1"/>
        <v>41581.844768000003</v>
      </c>
      <c r="P50" s="58">
        <f t="shared" si="1"/>
        <v>137415.23594791666</v>
      </c>
      <c r="Q50" s="60"/>
      <c r="R50" s="37"/>
    </row>
    <row r="51" spans="1:18" s="38" customFormat="1" ht="22.8" x14ac:dyDescent="0.2">
      <c r="A51" s="61" t="s">
        <v>69</v>
      </c>
      <c r="B51" s="81"/>
      <c r="C51" s="88"/>
      <c r="D51" s="62"/>
      <c r="E51" s="62"/>
      <c r="F51" s="63">
        <v>-2710.00898130325</v>
      </c>
      <c r="G51" s="64">
        <v>-72871.379551562874</v>
      </c>
      <c r="H51" s="64">
        <v>-486730</v>
      </c>
      <c r="I51" s="62"/>
      <c r="J51" s="62"/>
      <c r="K51" s="62"/>
      <c r="L51" s="62"/>
      <c r="M51" s="62"/>
      <c r="N51" s="62"/>
      <c r="O51" s="62"/>
      <c r="P51" s="62"/>
      <c r="Q51" s="53"/>
      <c r="R51" s="37"/>
    </row>
    <row r="52" spans="1:18" s="38" customFormat="1" ht="12.6" thickBot="1" x14ac:dyDescent="0.3">
      <c r="A52" s="65" t="s">
        <v>70</v>
      </c>
      <c r="B52" s="82"/>
      <c r="C52" s="89"/>
      <c r="D52" s="66"/>
      <c r="E52" s="66"/>
      <c r="F52" s="67">
        <v>-205.78278399999999</v>
      </c>
      <c r="G52" s="67">
        <v>-2800.7985549999999</v>
      </c>
      <c r="H52" s="67">
        <v>-10295</v>
      </c>
      <c r="I52" s="66"/>
      <c r="J52" s="66"/>
      <c r="K52" s="66"/>
      <c r="L52" s="66"/>
      <c r="M52" s="66"/>
      <c r="N52" s="66"/>
      <c r="O52" s="66"/>
      <c r="P52" s="66"/>
      <c r="Q52" s="60"/>
      <c r="R52" s="37"/>
    </row>
    <row r="53" spans="1:18" s="38" customFormat="1" ht="12.6" thickBot="1" x14ac:dyDescent="0.3">
      <c r="A53" s="68" t="s">
        <v>71</v>
      </c>
      <c r="B53" s="56"/>
      <c r="C53" s="57"/>
      <c r="D53" s="58">
        <f>+D50+D51+D52</f>
        <v>664900.28</v>
      </c>
      <c r="E53" s="58">
        <f t="shared" ref="E53:P53" si="2">+E50+E51+E52</f>
        <v>54334.619999999995</v>
      </c>
      <c r="F53" s="59">
        <f t="shared" si="2"/>
        <v>30342.991018696746</v>
      </c>
      <c r="G53" s="59">
        <f t="shared" si="2"/>
        <v>508639.82189343713</v>
      </c>
      <c r="H53" s="58">
        <f>+H50+H51+H52</f>
        <v>2440983.2000000002</v>
      </c>
      <c r="I53" s="58"/>
      <c r="J53" s="58"/>
      <c r="K53" s="58">
        <f t="shared" si="2"/>
        <v>49282.340000000011</v>
      </c>
      <c r="L53" s="58">
        <f t="shared" si="2"/>
        <v>512664.79855499999</v>
      </c>
      <c r="M53" s="58">
        <f t="shared" si="2"/>
        <v>23073.63417900254</v>
      </c>
      <c r="N53" s="58">
        <f t="shared" si="2"/>
        <v>22661.380583000002</v>
      </c>
      <c r="O53" s="58">
        <f t="shared" si="2"/>
        <v>41581.844768000003</v>
      </c>
      <c r="P53" s="58">
        <f t="shared" si="2"/>
        <v>137415.23594791666</v>
      </c>
      <c r="Q53" s="53"/>
      <c r="R53" s="37"/>
    </row>
    <row r="54" spans="1:18" x14ac:dyDescent="0.25">
      <c r="A54" s="9"/>
      <c r="B54" s="10"/>
      <c r="C54" s="11"/>
      <c r="D54" s="8"/>
      <c r="E54" s="8"/>
      <c r="F54" s="12"/>
      <c r="G54" s="12"/>
      <c r="H54" s="8"/>
      <c r="I54" s="8"/>
      <c r="J54" s="8"/>
      <c r="K54" s="8"/>
      <c r="L54" s="8"/>
      <c r="M54" s="8"/>
      <c r="N54" s="8"/>
      <c r="O54" s="8"/>
      <c r="P54" s="8"/>
      <c r="Q54" s="8"/>
      <c r="R54" s="7"/>
    </row>
    <row r="55" spans="1:18" x14ac:dyDescent="0.25">
      <c r="A55" s="13"/>
      <c r="B55" s="10"/>
      <c r="C55" s="11"/>
      <c r="D55" s="8"/>
      <c r="E55" s="8"/>
      <c r="F55" s="12"/>
      <c r="G55" s="12"/>
      <c r="H55" s="8"/>
      <c r="I55" s="8"/>
      <c r="J55" s="8"/>
      <c r="K55" s="8"/>
      <c r="L55" s="8"/>
      <c r="M55" s="8"/>
      <c r="N55" s="8"/>
      <c r="O55" s="8"/>
      <c r="P55" s="8"/>
      <c r="Q55" s="8"/>
      <c r="R55" s="8"/>
    </row>
    <row r="56" spans="1:18" x14ac:dyDescent="0.25">
      <c r="A56" s="14" t="s">
        <v>72</v>
      </c>
      <c r="C56" s="15"/>
      <c r="D56" s="15"/>
      <c r="E56" s="15"/>
      <c r="F56" s="15"/>
      <c r="G56" s="16"/>
      <c r="K56" s="17"/>
      <c r="L56" s="18"/>
    </row>
    <row r="57" spans="1:18" x14ac:dyDescent="0.25">
      <c r="A57" s="19" t="s">
        <v>73</v>
      </c>
      <c r="C57" s="15"/>
      <c r="D57" s="20"/>
      <c r="E57" s="15"/>
      <c r="F57" s="15"/>
      <c r="G57" s="16"/>
      <c r="K57" s="17"/>
      <c r="L57" s="18"/>
    </row>
    <row r="58" spans="1:18" x14ac:dyDescent="0.25">
      <c r="A58" s="19" t="s">
        <v>74</v>
      </c>
      <c r="C58" s="15"/>
      <c r="D58" s="15"/>
      <c r="E58" s="15"/>
      <c r="F58" s="15"/>
      <c r="G58" s="16"/>
      <c r="K58" s="17"/>
      <c r="L58" s="18"/>
    </row>
    <row r="59" spans="1:18" x14ac:dyDescent="0.25">
      <c r="C59" s="15"/>
      <c r="D59" s="15"/>
      <c r="E59" s="21"/>
      <c r="G59" s="16"/>
      <c r="K59" s="17"/>
      <c r="L59" s="18"/>
    </row>
    <row r="60" spans="1:18" x14ac:dyDescent="0.25">
      <c r="A60" s="14" t="s">
        <v>75</v>
      </c>
      <c r="C60" s="22"/>
      <c r="D60" s="15"/>
      <c r="E60" s="15"/>
      <c r="F60" s="15"/>
      <c r="G60" s="16"/>
      <c r="K60" s="17"/>
      <c r="L60" s="18"/>
    </row>
    <row r="61" spans="1:18" x14ac:dyDescent="0.25">
      <c r="G61" s="15"/>
      <c r="K61" s="17"/>
      <c r="L61" s="18"/>
    </row>
    <row r="62" spans="1:18" x14ac:dyDescent="0.25">
      <c r="A62" s="14" t="s">
        <v>76</v>
      </c>
      <c r="K62" s="17"/>
    </row>
    <row r="63" spans="1:18" x14ac:dyDescent="0.25">
      <c r="A63" s="19" t="s">
        <v>77</v>
      </c>
      <c r="K63" s="17"/>
    </row>
    <row r="65" spans="1:1" x14ac:dyDescent="0.25">
      <c r="A65" s="23" t="s">
        <v>78</v>
      </c>
    </row>
    <row r="66" spans="1:1" x14ac:dyDescent="0.25">
      <c r="A66" s="24" t="s">
        <v>79</v>
      </c>
    </row>
    <row r="67" spans="1:1" x14ac:dyDescent="0.25">
      <c r="A67" s="25" t="s">
        <v>80</v>
      </c>
    </row>
    <row r="68" spans="1:1" x14ac:dyDescent="0.25">
      <c r="A68" s="26" t="s">
        <v>81</v>
      </c>
    </row>
    <row r="69" spans="1:1" x14ac:dyDescent="0.25">
      <c r="A69" s="24" t="s">
        <v>82</v>
      </c>
    </row>
    <row r="70" spans="1:1" x14ac:dyDescent="0.25">
      <c r="A70" s="24" t="s">
        <v>83</v>
      </c>
    </row>
    <row r="71" spans="1:1" x14ac:dyDescent="0.25">
      <c r="A71" s="24"/>
    </row>
    <row r="72" spans="1:1" x14ac:dyDescent="0.25">
      <c r="A72" s="27" t="s">
        <v>84</v>
      </c>
    </row>
    <row r="73" spans="1:1" x14ac:dyDescent="0.25">
      <c r="A73" s="24" t="s">
        <v>85</v>
      </c>
    </row>
    <row r="74" spans="1:1" x14ac:dyDescent="0.25">
      <c r="A74" s="28" t="s">
        <v>86</v>
      </c>
    </row>
    <row r="75" spans="1:1" x14ac:dyDescent="0.25">
      <c r="A75" s="27" t="s">
        <v>87</v>
      </c>
    </row>
    <row r="76" spans="1:1" x14ac:dyDescent="0.25">
      <c r="A76" s="27"/>
    </row>
    <row r="77" spans="1:1" x14ac:dyDescent="0.25">
      <c r="A77" s="24" t="s">
        <v>88</v>
      </c>
    </row>
    <row r="78" spans="1:1" x14ac:dyDescent="0.25">
      <c r="A78" s="24" t="s">
        <v>89</v>
      </c>
    </row>
    <row r="79" spans="1:1" x14ac:dyDescent="0.25">
      <c r="A79" s="24" t="s">
        <v>90</v>
      </c>
    </row>
    <row r="80" spans="1:1" x14ac:dyDescent="0.25">
      <c r="A80" s="27" t="s">
        <v>91</v>
      </c>
    </row>
    <row r="81" spans="1:1" x14ac:dyDescent="0.25">
      <c r="A81" s="24"/>
    </row>
    <row r="82" spans="1:1" x14ac:dyDescent="0.25">
      <c r="A82" s="27"/>
    </row>
    <row r="83" spans="1:1" x14ac:dyDescent="0.25">
      <c r="A83" s="27"/>
    </row>
    <row r="84" spans="1:1" x14ac:dyDescent="0.25">
      <c r="A84" s="29"/>
    </row>
    <row r="85" spans="1:1" x14ac:dyDescent="0.25">
      <c r="A85" s="27"/>
    </row>
    <row r="86" spans="1:1" x14ac:dyDescent="0.25">
      <c r="A86" s="27"/>
    </row>
    <row r="87" spans="1:1" x14ac:dyDescent="0.25">
      <c r="A87" s="27"/>
    </row>
    <row r="88" spans="1:1" x14ac:dyDescent="0.25">
      <c r="A88" s="27"/>
    </row>
    <row r="89" spans="1:1" x14ac:dyDescent="0.25">
      <c r="A89" s="27"/>
    </row>
    <row r="90" spans="1:1" x14ac:dyDescent="0.25">
      <c r="A90" s="27"/>
    </row>
    <row r="91" spans="1:1" x14ac:dyDescent="0.25">
      <c r="A91" s="27"/>
    </row>
    <row r="92" spans="1:1" x14ac:dyDescent="0.25">
      <c r="A92" s="27"/>
    </row>
    <row r="93" spans="1:1" x14ac:dyDescent="0.25">
      <c r="A93" s="27"/>
    </row>
    <row r="94" spans="1:1" x14ac:dyDescent="0.25">
      <c r="A94" s="27"/>
    </row>
    <row r="95" spans="1:1" x14ac:dyDescent="0.25">
      <c r="A95" s="27"/>
    </row>
    <row r="96" spans="1:1" x14ac:dyDescent="0.25">
      <c r="A96" s="27"/>
    </row>
    <row r="97" spans="1:1" x14ac:dyDescent="0.25">
      <c r="A97" s="27"/>
    </row>
    <row r="98" spans="1:1" x14ac:dyDescent="0.25">
      <c r="A98" s="27"/>
    </row>
    <row r="99" spans="1:1" x14ac:dyDescent="0.25">
      <c r="A99" s="30"/>
    </row>
    <row r="100" spans="1:1" x14ac:dyDescent="0.25">
      <c r="A100" s="30"/>
    </row>
    <row r="101" spans="1:1" x14ac:dyDescent="0.25">
      <c r="A101" s="30"/>
    </row>
    <row r="102" spans="1:1" x14ac:dyDescent="0.25">
      <c r="A102" s="30"/>
    </row>
    <row r="103" spans="1:1" x14ac:dyDescent="0.25">
      <c r="A103" s="30"/>
    </row>
    <row r="104" spans="1:1" x14ac:dyDescent="0.25">
      <c r="A104" s="30"/>
    </row>
    <row r="105" spans="1:1" x14ac:dyDescent="0.25">
      <c r="A105" s="30"/>
    </row>
    <row r="106" spans="1:1" x14ac:dyDescent="0.25">
      <c r="A106" s="30"/>
    </row>
    <row r="107" spans="1:1" x14ac:dyDescent="0.25">
      <c r="A107" s="30"/>
    </row>
    <row r="108" spans="1:1" x14ac:dyDescent="0.25">
      <c r="A108" s="30"/>
    </row>
    <row r="109" spans="1:1" x14ac:dyDescent="0.25">
      <c r="A109" s="30"/>
    </row>
    <row r="110" spans="1:1" x14ac:dyDescent="0.25">
      <c r="A110" s="30"/>
    </row>
    <row r="111" spans="1:1" x14ac:dyDescent="0.25">
      <c r="A111" s="30"/>
    </row>
    <row r="112" spans="1:1" x14ac:dyDescent="0.25">
      <c r="A112" s="30"/>
    </row>
    <row r="113" spans="1:1" x14ac:dyDescent="0.25">
      <c r="A113" s="30"/>
    </row>
    <row r="114" spans="1:1" x14ac:dyDescent="0.25">
      <c r="A114" s="30"/>
    </row>
    <row r="115" spans="1:1" x14ac:dyDescent="0.25">
      <c r="A115" s="30"/>
    </row>
    <row r="116" spans="1:1" x14ac:dyDescent="0.25">
      <c r="A116" s="30"/>
    </row>
    <row r="117" spans="1:1" x14ac:dyDescent="0.25">
      <c r="A117" s="30"/>
    </row>
    <row r="118" spans="1:1" x14ac:dyDescent="0.25">
      <c r="A118" s="30"/>
    </row>
    <row r="119" spans="1:1" x14ac:dyDescent="0.25">
      <c r="A119" s="30"/>
    </row>
  </sheetData>
  <autoFilter ref="A3:P3">
    <sortState ref="A4:W44">
      <sortCondition ref="A3"/>
    </sortState>
  </autoFilter>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heetViews>
  <sheetFormatPr defaultColWidth="8.7109375" defaultRowHeight="10.199999999999999" x14ac:dyDescent="0.2"/>
  <cols>
    <col min="1" max="1" width="8.7109375" style="1" customWidth="1"/>
    <col min="2" max="16384" width="8.7109375" style="1"/>
  </cols>
  <sheetData>
    <row r="1" spans="1:2" x14ac:dyDescent="0.2">
      <c r="A1"/>
      <c r="B1"/>
    </row>
    <row r="2" spans="1:2" x14ac:dyDescent="0.2">
      <c r="A2"/>
      <c r="B2"/>
    </row>
    <row r="3" spans="1:2" x14ac:dyDescent="0.2">
      <c r="A3"/>
      <c r="B3"/>
    </row>
  </sheetData>
  <pageMargins left="0.7" right="0.7" top="0.75" bottom="0.75" header="0.3" footer="0.3"/>
  <pageSetup paperSize="9" orientation="portrait" horizontalDpi="30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7109375" defaultRowHeight="10.199999999999999" x14ac:dyDescent="0.2"/>
  <cols>
    <col min="1" max="1" width="8.7109375" style="1" customWidth="1"/>
    <col min="2" max="16384" width="8.7109375" style="1"/>
  </cols>
  <sheetData/>
  <pageMargins left="0.7" right="0.7" top="0.75" bottom="0.75" header="0.3" footer="0.3"/>
  <pageSetup paperSize="9" orientation="portrait" horizont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7109375" defaultRowHeight="10.199999999999999" x14ac:dyDescent="0.2"/>
  <cols>
    <col min="1" max="1" width="8.7109375" style="1" customWidth="1"/>
    <col min="2" max="16384" width="8.7109375" style="1"/>
  </cols>
  <sheetData/>
  <pageMargins left="0.7" right="0.7" top="0.75" bottom="0.75" header="0.3" footer="0.3"/>
  <pageSetup paperSize="9" orientation="portrait" horizont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4</vt:i4>
      </vt:variant>
    </vt:vector>
  </HeadingPairs>
  <TitlesOfParts>
    <vt:vector size="4" baseType="lpstr">
      <vt:lpstr>Tabellbilaga 2023 </vt:lpstr>
      <vt:lpstr>Blad1</vt:lpstr>
      <vt:lpstr>Blad2</vt:lpstr>
      <vt:lpstr>Blad3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Bethlehem Adnew; Ekonomistyrningsverket (ESV)</dc:creator>
  <cp:lastModifiedBy>Bethlehem Adnew</cp:lastModifiedBy>
  <dcterms:created xsi:type="dcterms:W3CDTF">2014-05-10T15:14:18Z</dcterms:created>
  <dcterms:modified xsi:type="dcterms:W3CDTF">2024-05-23T08:22:28Z</dcterms:modified>
</cp:coreProperties>
</file>

<file path=userCustomization/customUI.xml><?xml version="1.0" encoding="utf-8"?>
<mso:customUI xmlns:mso="http://schemas.microsoft.com/office/2006/01/customui">
  <mso:ribbon>
    <mso:qat>
      <mso:documentControls>
        <mso:control idQ="mso:FileNewDefault" visible="true"/>
      </mso:documentControls>
    </mso:qat>
  </mso:ribbon>
</mso:customUI>
</file>