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570" windowWidth="24240" windowHeight="13680"/>
  </bookViews>
  <sheets>
    <sheet name="Spec Statsskuldsräntor o PPM " sheetId="2" r:id="rId1"/>
  </sheets>
  <externalReferences>
    <externalReference r:id="rId2"/>
  </externalReferences>
  <definedNames>
    <definedName name="kalender">[1]GLOBAL_PARAM!$C$28:$D$40</definedName>
  </definedNames>
  <calcPr calcId="145621"/>
</workbook>
</file>

<file path=xl/calcChain.xml><?xml version="1.0" encoding="utf-8"?>
<calcChain xmlns="http://schemas.openxmlformats.org/spreadsheetml/2006/main">
  <c r="BA10" i="2" l="1"/>
  <c r="AZ10" i="2" l="1"/>
  <c r="AX10" i="2" l="1"/>
  <c r="AW10" i="2" l="1"/>
  <c r="AU18" i="2" l="1"/>
  <c r="AU7" i="2"/>
  <c r="AU8" i="2"/>
  <c r="AU9" i="2"/>
  <c r="AU10" i="2"/>
  <c r="AU6" i="2"/>
  <c r="AV10" i="2"/>
  <c r="AK18" i="2" l="1"/>
  <c r="AF18" i="2"/>
  <c r="AA18" i="2"/>
  <c r="V18" i="2"/>
  <c r="Q18" i="2"/>
  <c r="L18" i="2"/>
  <c r="G18" i="2"/>
  <c r="AQ10" i="2"/>
  <c r="AP10" i="2"/>
  <c r="AO10" i="2"/>
  <c r="AN10" i="2"/>
  <c r="AM10" i="2"/>
  <c r="AL10" i="2"/>
  <c r="AK10" i="2"/>
  <c r="AH10" i="2"/>
  <c r="AG10" i="2"/>
  <c r="AE10" i="2"/>
  <c r="AF10" i="2" s="1"/>
  <c r="Z10" i="2"/>
  <c r="Y10" i="2"/>
  <c r="X10" i="2"/>
  <c r="W10" i="2"/>
  <c r="AA10" i="2" s="1"/>
  <c r="U10" i="2"/>
  <c r="T10" i="2"/>
  <c r="S10" i="2"/>
  <c r="R10" i="2"/>
  <c r="V10" i="2" s="1"/>
  <c r="P10" i="2"/>
  <c r="O10" i="2"/>
  <c r="N10" i="2"/>
  <c r="M10" i="2"/>
  <c r="Q10" i="2" s="1"/>
  <c r="L10" i="2"/>
  <c r="G10" i="2"/>
  <c r="AP8" i="2"/>
  <c r="AK8" i="2"/>
  <c r="AF8" i="2"/>
  <c r="AA8" i="2"/>
  <c r="V8" i="2"/>
  <c r="Q8" i="2"/>
  <c r="L8" i="2"/>
  <c r="G8" i="2"/>
  <c r="AP7" i="2"/>
  <c r="AK7" i="2"/>
  <c r="AF7" i="2"/>
  <c r="AA7" i="2"/>
  <c r="Q7" i="2"/>
  <c r="L7" i="2"/>
  <c r="V7" i="2" s="1"/>
  <c r="G7" i="2"/>
  <c r="AP6" i="2"/>
  <c r="AK6" i="2"/>
  <c r="AF6" i="2"/>
  <c r="AA6" i="2"/>
  <c r="Q6" i="2"/>
  <c r="L6" i="2"/>
  <c r="V6" i="2" s="1"/>
  <c r="G6" i="2"/>
</calcChain>
</file>

<file path=xl/sharedStrings.xml><?xml version="1.0" encoding="utf-8"?>
<sst xmlns="http://schemas.openxmlformats.org/spreadsheetml/2006/main" count="73" uniqueCount="64">
  <si>
    <r>
      <t xml:space="preserve">Specifikation av utgiftspunkt 6.1 Räntor på statsskulden (art 95), </t>
    </r>
    <r>
      <rPr>
        <sz val="10"/>
        <rFont val="Arial"/>
        <family val="2"/>
      </rPr>
      <t>miljoner kronor</t>
    </r>
    <r>
      <rPr>
        <b/>
        <sz val="10"/>
        <rFont val="Arial"/>
        <family val="2"/>
      </rPr>
      <t xml:space="preserve"> </t>
    </r>
  </si>
  <si>
    <t xml:space="preserve">Obs! statsskuldsräntorna är reviderade utifrån nya ränterapporten </t>
  </si>
  <si>
    <t>Kvartal 1 2006</t>
  </si>
  <si>
    <t>Kvartal 2 2006</t>
  </si>
  <si>
    <t>Kvartal 3 2006</t>
  </si>
  <si>
    <t>Kvartal 4 2006</t>
  </si>
  <si>
    <t>Helår 2006</t>
  </si>
  <si>
    <t>Kvartal 1 2007</t>
  </si>
  <si>
    <t>Kvartal 2 2007</t>
  </si>
  <si>
    <t>Kvartal 3 2007</t>
  </si>
  <si>
    <t>Kvartal 4 2007</t>
  </si>
  <si>
    <t>Helår 2007</t>
  </si>
  <si>
    <t>Kvartal 1 2008</t>
  </si>
  <si>
    <t>Kvartal 2 2008</t>
  </si>
  <si>
    <t>Kvartal 3 2008</t>
  </si>
  <si>
    <t>Kvartal 4 2008</t>
  </si>
  <si>
    <t>Helår 2008</t>
  </si>
  <si>
    <t>Kvartal 1 2009</t>
  </si>
  <si>
    <t>Kvartal 2 2009</t>
  </si>
  <si>
    <t>Kvartal 3 2009</t>
  </si>
  <si>
    <t>Kvartal 4 2009</t>
  </si>
  <si>
    <t>Helår 2009</t>
  </si>
  <si>
    <t>Kvartal 1 2010</t>
  </si>
  <si>
    <t>Kvartal 2 2010</t>
  </si>
  <si>
    <t>Kvartal 3 2010</t>
  </si>
  <si>
    <t>Kvartal 4 2010</t>
  </si>
  <si>
    <t>Helår 2010</t>
  </si>
  <si>
    <t>Kvartal 1 2011</t>
  </si>
  <si>
    <t>Kvartal 2 2011</t>
  </si>
  <si>
    <t>Kvartal 3 2011</t>
  </si>
  <si>
    <t>Kvartal 4 2011</t>
  </si>
  <si>
    <t>Helår 2011</t>
  </si>
  <si>
    <t>Kvartal 1 2012</t>
  </si>
  <si>
    <t>Kvartal 2 2012</t>
  </si>
  <si>
    <t>Kvartal 3 2012</t>
  </si>
  <si>
    <t>Kvartal 4 2012</t>
  </si>
  <si>
    <t>Helår 2012</t>
  </si>
  <si>
    <t>Kvartal 1 2013</t>
  </si>
  <si>
    <t>Kvartal 2 2013</t>
  </si>
  <si>
    <t>Kvartal 3 2013</t>
  </si>
  <si>
    <t>Kvartal 4 2013</t>
  </si>
  <si>
    <t>Helår 2013</t>
  </si>
  <si>
    <t>Kvartal 1 2014</t>
  </si>
  <si>
    <t>Kvartal 2 2014</t>
  </si>
  <si>
    <t>Kvartal 3 2014</t>
  </si>
  <si>
    <t>Insättningsgarantinämnden</t>
  </si>
  <si>
    <t>Kärnavfallsfondens styrelse</t>
  </si>
  <si>
    <t>Riksgäldskontoret</t>
  </si>
  <si>
    <t>Totalt på art 95</t>
  </si>
  <si>
    <t xml:space="preserve">Specifikation av beräknad kapitalavkastning på PPM:s placeringar i Riksgäldskontoret </t>
  </si>
  <si>
    <t xml:space="preserve">redovisas under utgiftspunkt 6.2 Övriga räntekostnader (art 18), miljoner kronor </t>
  </si>
  <si>
    <t>Kvartal4 2007</t>
  </si>
  <si>
    <t>Faktisk kapitalavkastning t.o.m. 2011 på PPM:s placeringar i Riksgäldskontoret</t>
  </si>
  <si>
    <t xml:space="preserve">                 </t>
  </si>
  <si>
    <t>Kvartal 4 2014</t>
  </si>
  <si>
    <t>Kvartal 1 2015</t>
  </si>
  <si>
    <t>Helår 2014</t>
  </si>
  <si>
    <t>Kvartal 2 2015</t>
  </si>
  <si>
    <t>Kvartal 3 2015</t>
  </si>
  <si>
    <t>Kvartal 4 2015</t>
  </si>
  <si>
    <t>Kvartal 1 2016</t>
  </si>
  <si>
    <t>Ny metod fr.o.m. 2016 kv1</t>
  </si>
  <si>
    <t>Siffran hämtas från Riksgälden.</t>
  </si>
  <si>
    <t>Kvartal 2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</si>
</sst>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* #,##0\ &quot;kr&quot;_-;\-* #,##0\ &quot;kr&quot;_-;_-* &quot;-&quot;\ &quot;kr&quot;_-;_-@_-"/>
    <numFmt numFmtId="41" formatCode="_-* #,##0\ _k_r_-;\-* #,##0\ _k_r_-;_-* &quot;-&quot;\ _k_r_-;_-@_-"/>
    <numFmt numFmtId="164" formatCode="_-* #,##0.00\ [$€-1]_-;\-* #,##0.00\ [$€-1]_-;_-* &quot;-&quot;??\ [$€-1]_-"/>
  </numFmts>
  <fonts count="12" x14ac:knownFonts="1">
    <font>
      <sz val="11"/>
      <color rgb="FF000000"/>
      <name val="Calibri"/>
    </font>
    <font>
      <sz val="10"/>
      <name val="Arial"/>
      <family val="2"/>
    </font>
    <font>
      <b/>
      <sz val="10"/>
      <name val="Arial"/>
      <family val="2"/>
    </font>
    <font>
      <u/>
      <sz val="11"/>
      <name val="Times New Roman"/>
      <family val="1"/>
    </font>
    <font>
      <sz val="11"/>
      <name val="Times New Roman"/>
      <family val="1"/>
    </font>
    <font>
      <b/>
      <i/>
      <sz val="11"/>
      <color indexed="16"/>
      <name val="Times New Roman"/>
      <family val="1"/>
    </font>
    <font>
      <b/>
      <i/>
      <sz val="8"/>
      <color indexed="12"/>
      <name val="Helv"/>
    </font>
    <font>
      <b/>
      <i/>
      <sz val="10"/>
      <color indexed="18"/>
      <name val="System"/>
      <family val="2"/>
    </font>
    <font>
      <u/>
      <sz val="10"/>
      <color indexed="12"/>
      <name val="Arial"/>
      <family val="2"/>
    </font>
    <font>
      <i/>
      <sz val="8"/>
      <name val="Helv"/>
    </font>
    <font>
      <b/>
      <sz val="8"/>
      <name val="Helv"/>
    </font>
    <font>
      <sz val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none">
        <fgColor rgb="FFFFFFFF"/>
      </patternFill>
    </fill>
    <fill>
      <patternFill patternType="lightGray">
        <fgColor indexed="11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1" fillId="2" borderId="0"/>
    <xf numFmtId="0" fontId="5" fillId="2" borderId="0">
      <alignment horizontal="centerContinuous"/>
    </xf>
    <xf numFmtId="0" fontId="6" fillId="3" borderId="1"/>
    <xf numFmtId="0" fontId="7" fillId="2" borderId="0">
      <alignment horizontal="right"/>
    </xf>
    <xf numFmtId="164" fontId="1" fillId="2" borderId="0" applyFont="0" applyFill="0" applyBorder="0" applyAlignment="0" applyProtection="0"/>
    <xf numFmtId="0" fontId="8" fillId="2" borderId="0" applyNumberFormat="0" applyFill="0" applyBorder="0" applyAlignment="0" applyProtection="0">
      <alignment vertical="top"/>
      <protection locked="0"/>
    </xf>
    <xf numFmtId="0" fontId="8" fillId="2" borderId="0" applyNumberFormat="0" applyFill="0" applyBorder="0" applyAlignment="0" applyProtection="0">
      <alignment vertical="top"/>
      <protection locked="0"/>
    </xf>
    <xf numFmtId="0" fontId="9" fillId="2" borderId="0"/>
    <xf numFmtId="0" fontId="1" fillId="2" borderId="0"/>
    <xf numFmtId="0" fontId="10" fillId="2" borderId="0"/>
    <xf numFmtId="41" fontId="11" fillId="2" borderId="0" applyFont="0" applyFill="0" applyBorder="0" applyAlignment="0" applyProtection="0"/>
    <xf numFmtId="42" fontId="11" fillId="2" borderId="0" applyFont="0" applyFill="0" applyBorder="0" applyAlignment="0" applyProtection="0"/>
  </cellStyleXfs>
  <cellXfs count="18">
    <xf numFmtId="0" fontId="0" fillId="0" borderId="0" xfId="0"/>
    <xf numFmtId="0" fontId="1" fillId="2" borderId="0" xfId="1" applyBorder="1"/>
    <xf numFmtId="0" fontId="1" fillId="2" borderId="0" xfId="1"/>
    <xf numFmtId="0" fontId="2" fillId="2" borderId="0" xfId="1" applyFont="1"/>
    <xf numFmtId="0" fontId="2" fillId="2" borderId="0" xfId="1" applyFont="1" applyBorder="1"/>
    <xf numFmtId="0" fontId="1" fillId="2" borderId="0" xfId="1" applyFont="1"/>
    <xf numFmtId="0" fontId="2" fillId="2" borderId="0" xfId="1" applyFont="1" applyAlignment="1">
      <alignment horizontal="right"/>
    </xf>
    <xf numFmtId="0" fontId="2" fillId="2" borderId="0" xfId="1" applyFont="1" applyAlignment="1">
      <alignment horizontal="center" wrapText="1"/>
    </xf>
    <xf numFmtId="3" fontId="1" fillId="2" borderId="0" xfId="1" applyNumberFormat="1"/>
    <xf numFmtId="3" fontId="2" fillId="2" borderId="0" xfId="1" applyNumberFormat="1" applyFont="1"/>
    <xf numFmtId="3" fontId="1" fillId="2" borderId="0" xfId="1" applyNumberFormat="1" applyBorder="1"/>
    <xf numFmtId="1" fontId="1" fillId="2" borderId="0" xfId="1" applyNumberFormat="1"/>
    <xf numFmtId="1" fontId="2" fillId="2" borderId="0" xfId="1" applyNumberFormat="1" applyFont="1"/>
    <xf numFmtId="0" fontId="3" fillId="2" borderId="0" xfId="1" applyFont="1" applyAlignment="1">
      <alignment horizontal="justify"/>
    </xf>
    <xf numFmtId="0" fontId="4" fillId="2" borderId="0" xfId="1" applyFont="1" applyAlignment="1">
      <alignment horizontal="justify"/>
    </xf>
    <xf numFmtId="0" fontId="2" fillId="2" borderId="0" xfId="1" applyFont="1" applyAlignment="1">
      <alignment horizontal="left"/>
    </xf>
    <xf numFmtId="0" fontId="1" fillId="2" borderId="0" xfId="1" applyFont="1" applyAlignment="1">
      <alignment wrapText="1"/>
    </xf>
    <xf numFmtId="3" fontId="2" fillId="2" borderId="0" xfId="1" applyNumberFormat="1" applyFont="1" applyBorder="1"/>
  </cellXfs>
  <cellStyles count="13">
    <cellStyle name="Besrivning" xfId="2"/>
    <cellStyle name="Cell Namn" xfId="3"/>
    <cellStyle name="Cellref" xfId="4"/>
    <cellStyle name="Euro" xfId="5"/>
    <cellStyle name="Hyperlänk 2" xfId="6"/>
    <cellStyle name="Hyperlänk 3" xfId="7"/>
    <cellStyle name="Kommentar" xfId="8"/>
    <cellStyle name="Normal" xfId="0" builtinId="0"/>
    <cellStyle name="Normal 2" xfId="1"/>
    <cellStyle name="Normal 3" xfId="9"/>
    <cellStyle name="Områdes Namn" xfId="10"/>
    <cellStyle name="Tusental (0)_konsult" xfId="11"/>
    <cellStyle name="Valuta (0)_konsult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7_VERKSAMHETEN\3%20RAPPORTER\Agresso%20rapporter\m&#229;nadsskifte\M&#229;nadsstatistik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ce"/>
      <sheetName val="Beställning"/>
      <sheetName val="obl rta"/>
      <sheetName val="NR-ränta"/>
      <sheetName val="RB_valuta"/>
      <sheetName val="REPORT_PARAM"/>
      <sheetName val="GLOBAL_PARAM"/>
      <sheetName val="Hjäl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28">
          <cell r="C28" t="str">
            <v>januari</v>
          </cell>
          <cell r="D28">
            <v>31</v>
          </cell>
        </row>
        <row r="29">
          <cell r="C29" t="str">
            <v>februari</v>
          </cell>
          <cell r="D29">
            <v>28</v>
          </cell>
        </row>
        <row r="30">
          <cell r="C30" t="str">
            <v>mars</v>
          </cell>
          <cell r="D30">
            <v>31</v>
          </cell>
        </row>
        <row r="31">
          <cell r="C31" t="str">
            <v>april</v>
          </cell>
          <cell r="D31">
            <v>30</v>
          </cell>
        </row>
        <row r="32">
          <cell r="C32" t="str">
            <v>maj</v>
          </cell>
          <cell r="D32">
            <v>31</v>
          </cell>
        </row>
        <row r="33">
          <cell r="C33" t="str">
            <v>juni</v>
          </cell>
          <cell r="D33">
            <v>30</v>
          </cell>
        </row>
        <row r="34">
          <cell r="C34" t="str">
            <v>juli</v>
          </cell>
          <cell r="D34">
            <v>31</v>
          </cell>
        </row>
        <row r="35">
          <cell r="C35" t="str">
            <v>augusti</v>
          </cell>
          <cell r="D35">
            <v>31</v>
          </cell>
        </row>
        <row r="36">
          <cell r="C36" t="str">
            <v>september</v>
          </cell>
          <cell r="D36">
            <v>30</v>
          </cell>
        </row>
        <row r="37">
          <cell r="C37" t="str">
            <v>oktober</v>
          </cell>
          <cell r="D37">
            <v>31</v>
          </cell>
        </row>
        <row r="38">
          <cell r="C38" t="str">
            <v>november</v>
          </cell>
          <cell r="D38">
            <v>30</v>
          </cell>
        </row>
        <row r="39">
          <cell r="C39" t="str">
            <v>december</v>
          </cell>
          <cell r="D39">
            <v>31</v>
          </cell>
        </row>
        <row r="40">
          <cell r="C40" t="str">
            <v>December</v>
          </cell>
          <cell r="D40">
            <v>31</v>
          </cell>
        </row>
      </sheetData>
      <sheetData sheetId="7" refreshError="1"/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BA22"/>
  <sheetViews>
    <sheetView tabSelected="1" zoomScaleNormal="100" workbookViewId="0">
      <selection activeCell="AT15" sqref="AT15"/>
    </sheetView>
  </sheetViews>
  <sheetFormatPr defaultRowHeight="12.75" x14ac:dyDescent="0.2"/>
  <cols>
    <col min="1" max="1" width="6.28515625" style="2" customWidth="1"/>
    <col min="2" max="2" width="24.85546875" style="2" customWidth="1"/>
    <col min="3" max="4" width="13.7109375" style="2" hidden="1" customWidth="1"/>
    <col min="5" max="5" width="16.28515625" style="2" hidden="1" customWidth="1"/>
    <col min="6" max="6" width="13.7109375" style="2" hidden="1" customWidth="1"/>
    <col min="7" max="7" width="13.7109375" style="3" hidden="1" customWidth="1"/>
    <col min="8" max="8" width="13.7109375" style="2" hidden="1" customWidth="1"/>
    <col min="9" max="9" width="12.85546875" style="2" hidden="1" customWidth="1"/>
    <col min="10" max="10" width="13.7109375" style="2" hidden="1" customWidth="1"/>
    <col min="11" max="11" width="14.7109375" style="2" hidden="1" customWidth="1"/>
    <col min="12" max="12" width="11.42578125" style="2" hidden="1" customWidth="1"/>
    <col min="13" max="16" width="13.7109375" style="2" hidden="1" customWidth="1"/>
    <col min="17" max="25" width="9" style="2" hidden="1" customWidth="1"/>
    <col min="26" max="26" width="0" style="2" hidden="1" customWidth="1"/>
    <col min="27" max="27" width="6.5703125" style="2" hidden="1" customWidth="1"/>
    <col min="28" max="31" width="9" style="2" hidden="1" customWidth="1"/>
    <col min="32" max="32" width="6.5703125" style="2" hidden="1" customWidth="1"/>
    <col min="33" max="36" width="9" style="2" hidden="1" customWidth="1"/>
    <col min="37" max="37" width="6.5703125" style="2" hidden="1" customWidth="1"/>
    <col min="38" max="39" width="9" style="2" hidden="1" customWidth="1"/>
    <col min="40" max="42" width="0" style="2" hidden="1" customWidth="1"/>
    <col min="43" max="256" width="9.140625" style="2"/>
    <col min="257" max="257" width="6.28515625" style="2" customWidth="1"/>
    <col min="258" max="258" width="24.85546875" style="2" customWidth="1"/>
    <col min="259" max="288" width="0" style="2" hidden="1" customWidth="1"/>
    <col min="289" max="292" width="9" style="2" bestFit="1" customWidth="1"/>
    <col min="293" max="293" width="6.5703125" style="2" bestFit="1" customWidth="1"/>
    <col min="294" max="295" width="9" style="2" bestFit="1" customWidth="1"/>
    <col min="296" max="512" width="9.140625" style="2"/>
    <col min="513" max="513" width="6.28515625" style="2" customWidth="1"/>
    <col min="514" max="514" width="24.85546875" style="2" customWidth="1"/>
    <col min="515" max="544" width="0" style="2" hidden="1" customWidth="1"/>
    <col min="545" max="548" width="9" style="2" bestFit="1" customWidth="1"/>
    <col min="549" max="549" width="6.5703125" style="2" bestFit="1" customWidth="1"/>
    <col min="550" max="551" width="9" style="2" bestFit="1" customWidth="1"/>
    <col min="552" max="768" width="9.140625" style="2"/>
    <col min="769" max="769" width="6.28515625" style="2" customWidth="1"/>
    <col min="770" max="770" width="24.85546875" style="2" customWidth="1"/>
    <col min="771" max="800" width="0" style="2" hidden="1" customWidth="1"/>
    <col min="801" max="804" width="9" style="2" bestFit="1" customWidth="1"/>
    <col min="805" max="805" width="6.5703125" style="2" bestFit="1" customWidth="1"/>
    <col min="806" max="807" width="9" style="2" bestFit="1" customWidth="1"/>
    <col min="808" max="1024" width="9.140625" style="2"/>
    <col min="1025" max="1025" width="6.28515625" style="2" customWidth="1"/>
    <col min="1026" max="1026" width="24.85546875" style="2" customWidth="1"/>
    <col min="1027" max="1056" width="0" style="2" hidden="1" customWidth="1"/>
    <col min="1057" max="1060" width="9" style="2" bestFit="1" customWidth="1"/>
    <col min="1061" max="1061" width="6.5703125" style="2" bestFit="1" customWidth="1"/>
    <col min="1062" max="1063" width="9" style="2" bestFit="1" customWidth="1"/>
    <col min="1064" max="1280" width="9.140625" style="2"/>
    <col min="1281" max="1281" width="6.28515625" style="2" customWidth="1"/>
    <col min="1282" max="1282" width="24.85546875" style="2" customWidth="1"/>
    <col min="1283" max="1312" width="0" style="2" hidden="1" customWidth="1"/>
    <col min="1313" max="1316" width="9" style="2" bestFit="1" customWidth="1"/>
    <col min="1317" max="1317" width="6.5703125" style="2" bestFit="1" customWidth="1"/>
    <col min="1318" max="1319" width="9" style="2" bestFit="1" customWidth="1"/>
    <col min="1320" max="1536" width="9.140625" style="2"/>
    <col min="1537" max="1537" width="6.28515625" style="2" customWidth="1"/>
    <col min="1538" max="1538" width="24.85546875" style="2" customWidth="1"/>
    <col min="1539" max="1568" width="0" style="2" hidden="1" customWidth="1"/>
    <col min="1569" max="1572" width="9" style="2" bestFit="1" customWidth="1"/>
    <col min="1573" max="1573" width="6.5703125" style="2" bestFit="1" customWidth="1"/>
    <col min="1574" max="1575" width="9" style="2" bestFit="1" customWidth="1"/>
    <col min="1576" max="1792" width="9.140625" style="2"/>
    <col min="1793" max="1793" width="6.28515625" style="2" customWidth="1"/>
    <col min="1794" max="1794" width="24.85546875" style="2" customWidth="1"/>
    <col min="1795" max="1824" width="0" style="2" hidden="1" customWidth="1"/>
    <col min="1825" max="1828" width="9" style="2" bestFit="1" customWidth="1"/>
    <col min="1829" max="1829" width="6.5703125" style="2" bestFit="1" customWidth="1"/>
    <col min="1830" max="1831" width="9" style="2" bestFit="1" customWidth="1"/>
    <col min="1832" max="2048" width="9.140625" style="2"/>
    <col min="2049" max="2049" width="6.28515625" style="2" customWidth="1"/>
    <col min="2050" max="2050" width="24.85546875" style="2" customWidth="1"/>
    <col min="2051" max="2080" width="0" style="2" hidden="1" customWidth="1"/>
    <col min="2081" max="2084" width="9" style="2" bestFit="1" customWidth="1"/>
    <col min="2085" max="2085" width="6.5703125" style="2" bestFit="1" customWidth="1"/>
    <col min="2086" max="2087" width="9" style="2" bestFit="1" customWidth="1"/>
    <col min="2088" max="2304" width="9.140625" style="2"/>
    <col min="2305" max="2305" width="6.28515625" style="2" customWidth="1"/>
    <col min="2306" max="2306" width="24.85546875" style="2" customWidth="1"/>
    <col min="2307" max="2336" width="0" style="2" hidden="1" customWidth="1"/>
    <col min="2337" max="2340" width="9" style="2" bestFit="1" customWidth="1"/>
    <col min="2341" max="2341" width="6.5703125" style="2" bestFit="1" customWidth="1"/>
    <col min="2342" max="2343" width="9" style="2" bestFit="1" customWidth="1"/>
    <col min="2344" max="2560" width="9.140625" style="2"/>
    <col min="2561" max="2561" width="6.28515625" style="2" customWidth="1"/>
    <col min="2562" max="2562" width="24.85546875" style="2" customWidth="1"/>
    <col min="2563" max="2592" width="0" style="2" hidden="1" customWidth="1"/>
    <col min="2593" max="2596" width="9" style="2" bestFit="1" customWidth="1"/>
    <col min="2597" max="2597" width="6.5703125" style="2" bestFit="1" customWidth="1"/>
    <col min="2598" max="2599" width="9" style="2" bestFit="1" customWidth="1"/>
    <col min="2600" max="2816" width="9.140625" style="2"/>
    <col min="2817" max="2817" width="6.28515625" style="2" customWidth="1"/>
    <col min="2818" max="2818" width="24.85546875" style="2" customWidth="1"/>
    <col min="2819" max="2848" width="0" style="2" hidden="1" customWidth="1"/>
    <col min="2849" max="2852" width="9" style="2" bestFit="1" customWidth="1"/>
    <col min="2853" max="2853" width="6.5703125" style="2" bestFit="1" customWidth="1"/>
    <col min="2854" max="2855" width="9" style="2" bestFit="1" customWidth="1"/>
    <col min="2856" max="3072" width="9.140625" style="2"/>
    <col min="3073" max="3073" width="6.28515625" style="2" customWidth="1"/>
    <col min="3074" max="3074" width="24.85546875" style="2" customWidth="1"/>
    <col min="3075" max="3104" width="0" style="2" hidden="1" customWidth="1"/>
    <col min="3105" max="3108" width="9" style="2" bestFit="1" customWidth="1"/>
    <col min="3109" max="3109" width="6.5703125" style="2" bestFit="1" customWidth="1"/>
    <col min="3110" max="3111" width="9" style="2" bestFit="1" customWidth="1"/>
    <col min="3112" max="3328" width="9.140625" style="2"/>
    <col min="3329" max="3329" width="6.28515625" style="2" customWidth="1"/>
    <col min="3330" max="3330" width="24.85546875" style="2" customWidth="1"/>
    <col min="3331" max="3360" width="0" style="2" hidden="1" customWidth="1"/>
    <col min="3361" max="3364" width="9" style="2" bestFit="1" customWidth="1"/>
    <col min="3365" max="3365" width="6.5703125" style="2" bestFit="1" customWidth="1"/>
    <col min="3366" max="3367" width="9" style="2" bestFit="1" customWidth="1"/>
    <col min="3368" max="3584" width="9.140625" style="2"/>
    <col min="3585" max="3585" width="6.28515625" style="2" customWidth="1"/>
    <col min="3586" max="3586" width="24.85546875" style="2" customWidth="1"/>
    <col min="3587" max="3616" width="0" style="2" hidden="1" customWidth="1"/>
    <col min="3617" max="3620" width="9" style="2" bestFit="1" customWidth="1"/>
    <col min="3621" max="3621" width="6.5703125" style="2" bestFit="1" customWidth="1"/>
    <col min="3622" max="3623" width="9" style="2" bestFit="1" customWidth="1"/>
    <col min="3624" max="3840" width="9.140625" style="2"/>
    <col min="3841" max="3841" width="6.28515625" style="2" customWidth="1"/>
    <col min="3842" max="3842" width="24.85546875" style="2" customWidth="1"/>
    <col min="3843" max="3872" width="0" style="2" hidden="1" customWidth="1"/>
    <col min="3873" max="3876" width="9" style="2" bestFit="1" customWidth="1"/>
    <col min="3877" max="3877" width="6.5703125" style="2" bestFit="1" customWidth="1"/>
    <col min="3878" max="3879" width="9" style="2" bestFit="1" customWidth="1"/>
    <col min="3880" max="4096" width="9.140625" style="2"/>
    <col min="4097" max="4097" width="6.28515625" style="2" customWidth="1"/>
    <col min="4098" max="4098" width="24.85546875" style="2" customWidth="1"/>
    <col min="4099" max="4128" width="0" style="2" hidden="1" customWidth="1"/>
    <col min="4129" max="4132" width="9" style="2" bestFit="1" customWidth="1"/>
    <col min="4133" max="4133" width="6.5703125" style="2" bestFit="1" customWidth="1"/>
    <col min="4134" max="4135" width="9" style="2" bestFit="1" customWidth="1"/>
    <col min="4136" max="4352" width="9.140625" style="2"/>
    <col min="4353" max="4353" width="6.28515625" style="2" customWidth="1"/>
    <col min="4354" max="4354" width="24.85546875" style="2" customWidth="1"/>
    <col min="4355" max="4384" width="0" style="2" hidden="1" customWidth="1"/>
    <col min="4385" max="4388" width="9" style="2" bestFit="1" customWidth="1"/>
    <col min="4389" max="4389" width="6.5703125" style="2" bestFit="1" customWidth="1"/>
    <col min="4390" max="4391" width="9" style="2" bestFit="1" customWidth="1"/>
    <col min="4392" max="4608" width="9.140625" style="2"/>
    <col min="4609" max="4609" width="6.28515625" style="2" customWidth="1"/>
    <col min="4610" max="4610" width="24.85546875" style="2" customWidth="1"/>
    <col min="4611" max="4640" width="0" style="2" hidden="1" customWidth="1"/>
    <col min="4641" max="4644" width="9" style="2" bestFit="1" customWidth="1"/>
    <col min="4645" max="4645" width="6.5703125" style="2" bestFit="1" customWidth="1"/>
    <col min="4646" max="4647" width="9" style="2" bestFit="1" customWidth="1"/>
    <col min="4648" max="4864" width="9.140625" style="2"/>
    <col min="4865" max="4865" width="6.28515625" style="2" customWidth="1"/>
    <col min="4866" max="4866" width="24.85546875" style="2" customWidth="1"/>
    <col min="4867" max="4896" width="0" style="2" hidden="1" customWidth="1"/>
    <col min="4897" max="4900" width="9" style="2" bestFit="1" customWidth="1"/>
    <col min="4901" max="4901" width="6.5703125" style="2" bestFit="1" customWidth="1"/>
    <col min="4902" max="4903" width="9" style="2" bestFit="1" customWidth="1"/>
    <col min="4904" max="5120" width="9.140625" style="2"/>
    <col min="5121" max="5121" width="6.28515625" style="2" customWidth="1"/>
    <col min="5122" max="5122" width="24.85546875" style="2" customWidth="1"/>
    <col min="5123" max="5152" width="0" style="2" hidden="1" customWidth="1"/>
    <col min="5153" max="5156" width="9" style="2" bestFit="1" customWidth="1"/>
    <col min="5157" max="5157" width="6.5703125" style="2" bestFit="1" customWidth="1"/>
    <col min="5158" max="5159" width="9" style="2" bestFit="1" customWidth="1"/>
    <col min="5160" max="5376" width="9.140625" style="2"/>
    <col min="5377" max="5377" width="6.28515625" style="2" customWidth="1"/>
    <col min="5378" max="5378" width="24.85546875" style="2" customWidth="1"/>
    <col min="5379" max="5408" width="0" style="2" hidden="1" customWidth="1"/>
    <col min="5409" max="5412" width="9" style="2" bestFit="1" customWidth="1"/>
    <col min="5413" max="5413" width="6.5703125" style="2" bestFit="1" customWidth="1"/>
    <col min="5414" max="5415" width="9" style="2" bestFit="1" customWidth="1"/>
    <col min="5416" max="5632" width="9.140625" style="2"/>
    <col min="5633" max="5633" width="6.28515625" style="2" customWidth="1"/>
    <col min="5634" max="5634" width="24.85546875" style="2" customWidth="1"/>
    <col min="5635" max="5664" width="0" style="2" hidden="1" customWidth="1"/>
    <col min="5665" max="5668" width="9" style="2" bestFit="1" customWidth="1"/>
    <col min="5669" max="5669" width="6.5703125" style="2" bestFit="1" customWidth="1"/>
    <col min="5670" max="5671" width="9" style="2" bestFit="1" customWidth="1"/>
    <col min="5672" max="5888" width="9.140625" style="2"/>
    <col min="5889" max="5889" width="6.28515625" style="2" customWidth="1"/>
    <col min="5890" max="5890" width="24.85546875" style="2" customWidth="1"/>
    <col min="5891" max="5920" width="0" style="2" hidden="1" customWidth="1"/>
    <col min="5921" max="5924" width="9" style="2" bestFit="1" customWidth="1"/>
    <col min="5925" max="5925" width="6.5703125" style="2" bestFit="1" customWidth="1"/>
    <col min="5926" max="5927" width="9" style="2" bestFit="1" customWidth="1"/>
    <col min="5928" max="6144" width="9.140625" style="2"/>
    <col min="6145" max="6145" width="6.28515625" style="2" customWidth="1"/>
    <col min="6146" max="6146" width="24.85546875" style="2" customWidth="1"/>
    <col min="6147" max="6176" width="0" style="2" hidden="1" customWidth="1"/>
    <col min="6177" max="6180" width="9" style="2" bestFit="1" customWidth="1"/>
    <col min="6181" max="6181" width="6.5703125" style="2" bestFit="1" customWidth="1"/>
    <col min="6182" max="6183" width="9" style="2" bestFit="1" customWidth="1"/>
    <col min="6184" max="6400" width="9.140625" style="2"/>
    <col min="6401" max="6401" width="6.28515625" style="2" customWidth="1"/>
    <col min="6402" max="6402" width="24.85546875" style="2" customWidth="1"/>
    <col min="6403" max="6432" width="0" style="2" hidden="1" customWidth="1"/>
    <col min="6433" max="6436" width="9" style="2" bestFit="1" customWidth="1"/>
    <col min="6437" max="6437" width="6.5703125" style="2" bestFit="1" customWidth="1"/>
    <col min="6438" max="6439" width="9" style="2" bestFit="1" customWidth="1"/>
    <col min="6440" max="6656" width="9.140625" style="2"/>
    <col min="6657" max="6657" width="6.28515625" style="2" customWidth="1"/>
    <col min="6658" max="6658" width="24.85546875" style="2" customWidth="1"/>
    <col min="6659" max="6688" width="0" style="2" hidden="1" customWidth="1"/>
    <col min="6689" max="6692" width="9" style="2" bestFit="1" customWidth="1"/>
    <col min="6693" max="6693" width="6.5703125" style="2" bestFit="1" customWidth="1"/>
    <col min="6694" max="6695" width="9" style="2" bestFit="1" customWidth="1"/>
    <col min="6696" max="6912" width="9.140625" style="2"/>
    <col min="6913" max="6913" width="6.28515625" style="2" customWidth="1"/>
    <col min="6914" max="6914" width="24.85546875" style="2" customWidth="1"/>
    <col min="6915" max="6944" width="0" style="2" hidden="1" customWidth="1"/>
    <col min="6945" max="6948" width="9" style="2" bestFit="1" customWidth="1"/>
    <col min="6949" max="6949" width="6.5703125" style="2" bestFit="1" customWidth="1"/>
    <col min="6950" max="6951" width="9" style="2" bestFit="1" customWidth="1"/>
    <col min="6952" max="7168" width="9.140625" style="2"/>
    <col min="7169" max="7169" width="6.28515625" style="2" customWidth="1"/>
    <col min="7170" max="7170" width="24.85546875" style="2" customWidth="1"/>
    <col min="7171" max="7200" width="0" style="2" hidden="1" customWidth="1"/>
    <col min="7201" max="7204" width="9" style="2" bestFit="1" customWidth="1"/>
    <col min="7205" max="7205" width="6.5703125" style="2" bestFit="1" customWidth="1"/>
    <col min="7206" max="7207" width="9" style="2" bestFit="1" customWidth="1"/>
    <col min="7208" max="7424" width="9.140625" style="2"/>
    <col min="7425" max="7425" width="6.28515625" style="2" customWidth="1"/>
    <col min="7426" max="7426" width="24.85546875" style="2" customWidth="1"/>
    <col min="7427" max="7456" width="0" style="2" hidden="1" customWidth="1"/>
    <col min="7457" max="7460" width="9" style="2" bestFit="1" customWidth="1"/>
    <col min="7461" max="7461" width="6.5703125" style="2" bestFit="1" customWidth="1"/>
    <col min="7462" max="7463" width="9" style="2" bestFit="1" customWidth="1"/>
    <col min="7464" max="7680" width="9.140625" style="2"/>
    <col min="7681" max="7681" width="6.28515625" style="2" customWidth="1"/>
    <col min="7682" max="7682" width="24.85546875" style="2" customWidth="1"/>
    <col min="7683" max="7712" width="0" style="2" hidden="1" customWidth="1"/>
    <col min="7713" max="7716" width="9" style="2" bestFit="1" customWidth="1"/>
    <col min="7717" max="7717" width="6.5703125" style="2" bestFit="1" customWidth="1"/>
    <col min="7718" max="7719" width="9" style="2" bestFit="1" customWidth="1"/>
    <col min="7720" max="7936" width="9.140625" style="2"/>
    <col min="7937" max="7937" width="6.28515625" style="2" customWidth="1"/>
    <col min="7938" max="7938" width="24.85546875" style="2" customWidth="1"/>
    <col min="7939" max="7968" width="0" style="2" hidden="1" customWidth="1"/>
    <col min="7969" max="7972" width="9" style="2" bestFit="1" customWidth="1"/>
    <col min="7973" max="7973" width="6.5703125" style="2" bestFit="1" customWidth="1"/>
    <col min="7974" max="7975" width="9" style="2" bestFit="1" customWidth="1"/>
    <col min="7976" max="8192" width="9.140625" style="2"/>
    <col min="8193" max="8193" width="6.28515625" style="2" customWidth="1"/>
    <col min="8194" max="8194" width="24.85546875" style="2" customWidth="1"/>
    <col min="8195" max="8224" width="0" style="2" hidden="1" customWidth="1"/>
    <col min="8225" max="8228" width="9" style="2" bestFit="1" customWidth="1"/>
    <col min="8229" max="8229" width="6.5703125" style="2" bestFit="1" customWidth="1"/>
    <col min="8230" max="8231" width="9" style="2" bestFit="1" customWidth="1"/>
    <col min="8232" max="8448" width="9.140625" style="2"/>
    <col min="8449" max="8449" width="6.28515625" style="2" customWidth="1"/>
    <col min="8450" max="8450" width="24.85546875" style="2" customWidth="1"/>
    <col min="8451" max="8480" width="0" style="2" hidden="1" customWidth="1"/>
    <col min="8481" max="8484" width="9" style="2" bestFit="1" customWidth="1"/>
    <col min="8485" max="8485" width="6.5703125" style="2" bestFit="1" customWidth="1"/>
    <col min="8486" max="8487" width="9" style="2" bestFit="1" customWidth="1"/>
    <col min="8488" max="8704" width="9.140625" style="2"/>
    <col min="8705" max="8705" width="6.28515625" style="2" customWidth="1"/>
    <col min="8706" max="8706" width="24.85546875" style="2" customWidth="1"/>
    <col min="8707" max="8736" width="0" style="2" hidden="1" customWidth="1"/>
    <col min="8737" max="8740" width="9" style="2" bestFit="1" customWidth="1"/>
    <col min="8741" max="8741" width="6.5703125" style="2" bestFit="1" customWidth="1"/>
    <col min="8742" max="8743" width="9" style="2" bestFit="1" customWidth="1"/>
    <col min="8744" max="8960" width="9.140625" style="2"/>
    <col min="8961" max="8961" width="6.28515625" style="2" customWidth="1"/>
    <col min="8962" max="8962" width="24.85546875" style="2" customWidth="1"/>
    <col min="8963" max="8992" width="0" style="2" hidden="1" customWidth="1"/>
    <col min="8993" max="8996" width="9" style="2" bestFit="1" customWidth="1"/>
    <col min="8997" max="8997" width="6.5703125" style="2" bestFit="1" customWidth="1"/>
    <col min="8998" max="8999" width="9" style="2" bestFit="1" customWidth="1"/>
    <col min="9000" max="9216" width="9.140625" style="2"/>
    <col min="9217" max="9217" width="6.28515625" style="2" customWidth="1"/>
    <col min="9218" max="9218" width="24.85546875" style="2" customWidth="1"/>
    <col min="9219" max="9248" width="0" style="2" hidden="1" customWidth="1"/>
    <col min="9249" max="9252" width="9" style="2" bestFit="1" customWidth="1"/>
    <col min="9253" max="9253" width="6.5703125" style="2" bestFit="1" customWidth="1"/>
    <col min="9254" max="9255" width="9" style="2" bestFit="1" customWidth="1"/>
    <col min="9256" max="9472" width="9.140625" style="2"/>
    <col min="9473" max="9473" width="6.28515625" style="2" customWidth="1"/>
    <col min="9474" max="9474" width="24.85546875" style="2" customWidth="1"/>
    <col min="9475" max="9504" width="0" style="2" hidden="1" customWidth="1"/>
    <col min="9505" max="9508" width="9" style="2" bestFit="1" customWidth="1"/>
    <col min="9509" max="9509" width="6.5703125" style="2" bestFit="1" customWidth="1"/>
    <col min="9510" max="9511" width="9" style="2" bestFit="1" customWidth="1"/>
    <col min="9512" max="9728" width="9.140625" style="2"/>
    <col min="9729" max="9729" width="6.28515625" style="2" customWidth="1"/>
    <col min="9730" max="9730" width="24.85546875" style="2" customWidth="1"/>
    <col min="9731" max="9760" width="0" style="2" hidden="1" customWidth="1"/>
    <col min="9761" max="9764" width="9" style="2" bestFit="1" customWidth="1"/>
    <col min="9765" max="9765" width="6.5703125" style="2" bestFit="1" customWidth="1"/>
    <col min="9766" max="9767" width="9" style="2" bestFit="1" customWidth="1"/>
    <col min="9768" max="9984" width="9.140625" style="2"/>
    <col min="9985" max="9985" width="6.28515625" style="2" customWidth="1"/>
    <col min="9986" max="9986" width="24.85546875" style="2" customWidth="1"/>
    <col min="9987" max="10016" width="0" style="2" hidden="1" customWidth="1"/>
    <col min="10017" max="10020" width="9" style="2" bestFit="1" customWidth="1"/>
    <col min="10021" max="10021" width="6.5703125" style="2" bestFit="1" customWidth="1"/>
    <col min="10022" max="10023" width="9" style="2" bestFit="1" customWidth="1"/>
    <col min="10024" max="10240" width="9.140625" style="2"/>
    <col min="10241" max="10241" width="6.28515625" style="2" customWidth="1"/>
    <col min="10242" max="10242" width="24.85546875" style="2" customWidth="1"/>
    <col min="10243" max="10272" width="0" style="2" hidden="1" customWidth="1"/>
    <col min="10273" max="10276" width="9" style="2" bestFit="1" customWidth="1"/>
    <col min="10277" max="10277" width="6.5703125" style="2" bestFit="1" customWidth="1"/>
    <col min="10278" max="10279" width="9" style="2" bestFit="1" customWidth="1"/>
    <col min="10280" max="10496" width="9.140625" style="2"/>
    <col min="10497" max="10497" width="6.28515625" style="2" customWidth="1"/>
    <col min="10498" max="10498" width="24.85546875" style="2" customWidth="1"/>
    <col min="10499" max="10528" width="0" style="2" hidden="1" customWidth="1"/>
    <col min="10529" max="10532" width="9" style="2" bestFit="1" customWidth="1"/>
    <col min="10533" max="10533" width="6.5703125" style="2" bestFit="1" customWidth="1"/>
    <col min="10534" max="10535" width="9" style="2" bestFit="1" customWidth="1"/>
    <col min="10536" max="10752" width="9.140625" style="2"/>
    <col min="10753" max="10753" width="6.28515625" style="2" customWidth="1"/>
    <col min="10754" max="10754" width="24.85546875" style="2" customWidth="1"/>
    <col min="10755" max="10784" width="0" style="2" hidden="1" customWidth="1"/>
    <col min="10785" max="10788" width="9" style="2" bestFit="1" customWidth="1"/>
    <col min="10789" max="10789" width="6.5703125" style="2" bestFit="1" customWidth="1"/>
    <col min="10790" max="10791" width="9" style="2" bestFit="1" customWidth="1"/>
    <col min="10792" max="11008" width="9.140625" style="2"/>
    <col min="11009" max="11009" width="6.28515625" style="2" customWidth="1"/>
    <col min="11010" max="11010" width="24.85546875" style="2" customWidth="1"/>
    <col min="11011" max="11040" width="0" style="2" hidden="1" customWidth="1"/>
    <col min="11041" max="11044" width="9" style="2" bestFit="1" customWidth="1"/>
    <col min="11045" max="11045" width="6.5703125" style="2" bestFit="1" customWidth="1"/>
    <col min="11046" max="11047" width="9" style="2" bestFit="1" customWidth="1"/>
    <col min="11048" max="11264" width="9.140625" style="2"/>
    <col min="11265" max="11265" width="6.28515625" style="2" customWidth="1"/>
    <col min="11266" max="11266" width="24.85546875" style="2" customWidth="1"/>
    <col min="11267" max="11296" width="0" style="2" hidden="1" customWidth="1"/>
    <col min="11297" max="11300" width="9" style="2" bestFit="1" customWidth="1"/>
    <col min="11301" max="11301" width="6.5703125" style="2" bestFit="1" customWidth="1"/>
    <col min="11302" max="11303" width="9" style="2" bestFit="1" customWidth="1"/>
    <col min="11304" max="11520" width="9.140625" style="2"/>
    <col min="11521" max="11521" width="6.28515625" style="2" customWidth="1"/>
    <col min="11522" max="11522" width="24.85546875" style="2" customWidth="1"/>
    <col min="11523" max="11552" width="0" style="2" hidden="1" customWidth="1"/>
    <col min="11553" max="11556" width="9" style="2" bestFit="1" customWidth="1"/>
    <col min="11557" max="11557" width="6.5703125" style="2" bestFit="1" customWidth="1"/>
    <col min="11558" max="11559" width="9" style="2" bestFit="1" customWidth="1"/>
    <col min="11560" max="11776" width="9.140625" style="2"/>
    <col min="11777" max="11777" width="6.28515625" style="2" customWidth="1"/>
    <col min="11778" max="11778" width="24.85546875" style="2" customWidth="1"/>
    <col min="11779" max="11808" width="0" style="2" hidden="1" customWidth="1"/>
    <col min="11809" max="11812" width="9" style="2" bestFit="1" customWidth="1"/>
    <col min="11813" max="11813" width="6.5703125" style="2" bestFit="1" customWidth="1"/>
    <col min="11814" max="11815" width="9" style="2" bestFit="1" customWidth="1"/>
    <col min="11816" max="12032" width="9.140625" style="2"/>
    <col min="12033" max="12033" width="6.28515625" style="2" customWidth="1"/>
    <col min="12034" max="12034" width="24.85546875" style="2" customWidth="1"/>
    <col min="12035" max="12064" width="0" style="2" hidden="1" customWidth="1"/>
    <col min="12065" max="12068" width="9" style="2" bestFit="1" customWidth="1"/>
    <col min="12069" max="12069" width="6.5703125" style="2" bestFit="1" customWidth="1"/>
    <col min="12070" max="12071" width="9" style="2" bestFit="1" customWidth="1"/>
    <col min="12072" max="12288" width="9.140625" style="2"/>
    <col min="12289" max="12289" width="6.28515625" style="2" customWidth="1"/>
    <col min="12290" max="12290" width="24.85546875" style="2" customWidth="1"/>
    <col min="12291" max="12320" width="0" style="2" hidden="1" customWidth="1"/>
    <col min="12321" max="12324" width="9" style="2" bestFit="1" customWidth="1"/>
    <col min="12325" max="12325" width="6.5703125" style="2" bestFit="1" customWidth="1"/>
    <col min="12326" max="12327" width="9" style="2" bestFit="1" customWidth="1"/>
    <col min="12328" max="12544" width="9.140625" style="2"/>
    <col min="12545" max="12545" width="6.28515625" style="2" customWidth="1"/>
    <col min="12546" max="12546" width="24.85546875" style="2" customWidth="1"/>
    <col min="12547" max="12576" width="0" style="2" hidden="1" customWidth="1"/>
    <col min="12577" max="12580" width="9" style="2" bestFit="1" customWidth="1"/>
    <col min="12581" max="12581" width="6.5703125" style="2" bestFit="1" customWidth="1"/>
    <col min="12582" max="12583" width="9" style="2" bestFit="1" customWidth="1"/>
    <col min="12584" max="12800" width="9.140625" style="2"/>
    <col min="12801" max="12801" width="6.28515625" style="2" customWidth="1"/>
    <col min="12802" max="12802" width="24.85546875" style="2" customWidth="1"/>
    <col min="12803" max="12832" width="0" style="2" hidden="1" customWidth="1"/>
    <col min="12833" max="12836" width="9" style="2" bestFit="1" customWidth="1"/>
    <col min="12837" max="12837" width="6.5703125" style="2" bestFit="1" customWidth="1"/>
    <col min="12838" max="12839" width="9" style="2" bestFit="1" customWidth="1"/>
    <col min="12840" max="13056" width="9.140625" style="2"/>
    <col min="13057" max="13057" width="6.28515625" style="2" customWidth="1"/>
    <col min="13058" max="13058" width="24.85546875" style="2" customWidth="1"/>
    <col min="13059" max="13088" width="0" style="2" hidden="1" customWidth="1"/>
    <col min="13089" max="13092" width="9" style="2" bestFit="1" customWidth="1"/>
    <col min="13093" max="13093" width="6.5703125" style="2" bestFit="1" customWidth="1"/>
    <col min="13094" max="13095" width="9" style="2" bestFit="1" customWidth="1"/>
    <col min="13096" max="13312" width="9.140625" style="2"/>
    <col min="13313" max="13313" width="6.28515625" style="2" customWidth="1"/>
    <col min="13314" max="13314" width="24.85546875" style="2" customWidth="1"/>
    <col min="13315" max="13344" width="0" style="2" hidden="1" customWidth="1"/>
    <col min="13345" max="13348" width="9" style="2" bestFit="1" customWidth="1"/>
    <col min="13349" max="13349" width="6.5703125" style="2" bestFit="1" customWidth="1"/>
    <col min="13350" max="13351" width="9" style="2" bestFit="1" customWidth="1"/>
    <col min="13352" max="13568" width="9.140625" style="2"/>
    <col min="13569" max="13569" width="6.28515625" style="2" customWidth="1"/>
    <col min="13570" max="13570" width="24.85546875" style="2" customWidth="1"/>
    <col min="13571" max="13600" width="0" style="2" hidden="1" customWidth="1"/>
    <col min="13601" max="13604" width="9" style="2" bestFit="1" customWidth="1"/>
    <col min="13605" max="13605" width="6.5703125" style="2" bestFit="1" customWidth="1"/>
    <col min="13606" max="13607" width="9" style="2" bestFit="1" customWidth="1"/>
    <col min="13608" max="13824" width="9.140625" style="2"/>
    <col min="13825" max="13825" width="6.28515625" style="2" customWidth="1"/>
    <col min="13826" max="13826" width="24.85546875" style="2" customWidth="1"/>
    <col min="13827" max="13856" width="0" style="2" hidden="1" customWidth="1"/>
    <col min="13857" max="13860" width="9" style="2" bestFit="1" customWidth="1"/>
    <col min="13861" max="13861" width="6.5703125" style="2" bestFit="1" customWidth="1"/>
    <col min="13862" max="13863" width="9" style="2" bestFit="1" customWidth="1"/>
    <col min="13864" max="14080" width="9.140625" style="2"/>
    <col min="14081" max="14081" width="6.28515625" style="2" customWidth="1"/>
    <col min="14082" max="14082" width="24.85546875" style="2" customWidth="1"/>
    <col min="14083" max="14112" width="0" style="2" hidden="1" customWidth="1"/>
    <col min="14113" max="14116" width="9" style="2" bestFit="1" customWidth="1"/>
    <col min="14117" max="14117" width="6.5703125" style="2" bestFit="1" customWidth="1"/>
    <col min="14118" max="14119" width="9" style="2" bestFit="1" customWidth="1"/>
    <col min="14120" max="14336" width="9.140625" style="2"/>
    <col min="14337" max="14337" width="6.28515625" style="2" customWidth="1"/>
    <col min="14338" max="14338" width="24.85546875" style="2" customWidth="1"/>
    <col min="14339" max="14368" width="0" style="2" hidden="1" customWidth="1"/>
    <col min="14369" max="14372" width="9" style="2" bestFit="1" customWidth="1"/>
    <col min="14373" max="14373" width="6.5703125" style="2" bestFit="1" customWidth="1"/>
    <col min="14374" max="14375" width="9" style="2" bestFit="1" customWidth="1"/>
    <col min="14376" max="14592" width="9.140625" style="2"/>
    <col min="14593" max="14593" width="6.28515625" style="2" customWidth="1"/>
    <col min="14594" max="14594" width="24.85546875" style="2" customWidth="1"/>
    <col min="14595" max="14624" width="0" style="2" hidden="1" customWidth="1"/>
    <col min="14625" max="14628" width="9" style="2" bestFit="1" customWidth="1"/>
    <col min="14629" max="14629" width="6.5703125" style="2" bestFit="1" customWidth="1"/>
    <col min="14630" max="14631" width="9" style="2" bestFit="1" customWidth="1"/>
    <col min="14632" max="14848" width="9.140625" style="2"/>
    <col min="14849" max="14849" width="6.28515625" style="2" customWidth="1"/>
    <col min="14850" max="14850" width="24.85546875" style="2" customWidth="1"/>
    <col min="14851" max="14880" width="0" style="2" hidden="1" customWidth="1"/>
    <col min="14881" max="14884" width="9" style="2" bestFit="1" customWidth="1"/>
    <col min="14885" max="14885" width="6.5703125" style="2" bestFit="1" customWidth="1"/>
    <col min="14886" max="14887" width="9" style="2" bestFit="1" customWidth="1"/>
    <col min="14888" max="15104" width="9.140625" style="2"/>
    <col min="15105" max="15105" width="6.28515625" style="2" customWidth="1"/>
    <col min="15106" max="15106" width="24.85546875" style="2" customWidth="1"/>
    <col min="15107" max="15136" width="0" style="2" hidden="1" customWidth="1"/>
    <col min="15137" max="15140" width="9" style="2" bestFit="1" customWidth="1"/>
    <col min="15141" max="15141" width="6.5703125" style="2" bestFit="1" customWidth="1"/>
    <col min="15142" max="15143" width="9" style="2" bestFit="1" customWidth="1"/>
    <col min="15144" max="15360" width="9.140625" style="2"/>
    <col min="15361" max="15361" width="6.28515625" style="2" customWidth="1"/>
    <col min="15362" max="15362" width="24.85546875" style="2" customWidth="1"/>
    <col min="15363" max="15392" width="0" style="2" hidden="1" customWidth="1"/>
    <col min="15393" max="15396" width="9" style="2" bestFit="1" customWidth="1"/>
    <col min="15397" max="15397" width="6.5703125" style="2" bestFit="1" customWidth="1"/>
    <col min="15398" max="15399" width="9" style="2" bestFit="1" customWidth="1"/>
    <col min="15400" max="15616" width="9.140625" style="2"/>
    <col min="15617" max="15617" width="6.28515625" style="2" customWidth="1"/>
    <col min="15618" max="15618" width="24.85546875" style="2" customWidth="1"/>
    <col min="15619" max="15648" width="0" style="2" hidden="1" customWidth="1"/>
    <col min="15649" max="15652" width="9" style="2" bestFit="1" customWidth="1"/>
    <col min="15653" max="15653" width="6.5703125" style="2" bestFit="1" customWidth="1"/>
    <col min="15654" max="15655" width="9" style="2" bestFit="1" customWidth="1"/>
    <col min="15656" max="15872" width="9.140625" style="2"/>
    <col min="15873" max="15873" width="6.28515625" style="2" customWidth="1"/>
    <col min="15874" max="15874" width="24.85546875" style="2" customWidth="1"/>
    <col min="15875" max="15904" width="0" style="2" hidden="1" customWidth="1"/>
    <col min="15905" max="15908" width="9" style="2" bestFit="1" customWidth="1"/>
    <col min="15909" max="15909" width="6.5703125" style="2" bestFit="1" customWidth="1"/>
    <col min="15910" max="15911" width="9" style="2" bestFit="1" customWidth="1"/>
    <col min="15912" max="16128" width="9.140625" style="2"/>
    <col min="16129" max="16129" width="6.28515625" style="2" customWidth="1"/>
    <col min="16130" max="16130" width="24.85546875" style="2" customWidth="1"/>
    <col min="16131" max="16160" width="0" style="2" hidden="1" customWidth="1"/>
    <col min="16161" max="16164" width="9" style="2" bestFit="1" customWidth="1"/>
    <col min="16165" max="16165" width="6.5703125" style="2" bestFit="1" customWidth="1"/>
    <col min="16166" max="16167" width="9" style="2" bestFit="1" customWidth="1"/>
    <col min="16168" max="16384" width="9.140625" style="2"/>
  </cols>
  <sheetData>
    <row r="1" spans="2:53" x14ac:dyDescent="0.2">
      <c r="B1" s="1"/>
    </row>
    <row r="2" spans="2:53" s="3" customFormat="1" x14ac:dyDescent="0.2">
      <c r="B2" s="4" t="s">
        <v>0</v>
      </c>
      <c r="I2" s="2"/>
      <c r="J2" s="2"/>
      <c r="K2" s="2"/>
    </row>
    <row r="3" spans="2:53" x14ac:dyDescent="0.2">
      <c r="B3" s="5" t="s">
        <v>1</v>
      </c>
    </row>
    <row r="5" spans="2:53" ht="27" customHeight="1" x14ac:dyDescent="0.2">
      <c r="C5" s="6" t="s">
        <v>2</v>
      </c>
      <c r="D5" s="6" t="s">
        <v>3</v>
      </c>
      <c r="E5" s="6" t="s">
        <v>4</v>
      </c>
      <c r="F5" s="6" t="s">
        <v>5</v>
      </c>
      <c r="G5" s="6" t="s">
        <v>6</v>
      </c>
      <c r="H5" s="6" t="s">
        <v>7</v>
      </c>
      <c r="I5" s="3" t="s">
        <v>8</v>
      </c>
      <c r="J5" s="3" t="s">
        <v>9</v>
      </c>
      <c r="K5" s="3" t="s">
        <v>10</v>
      </c>
      <c r="L5" s="3" t="s">
        <v>11</v>
      </c>
      <c r="M5" s="3" t="s">
        <v>12</v>
      </c>
      <c r="N5" s="3" t="s">
        <v>13</v>
      </c>
      <c r="O5" s="3" t="s">
        <v>14</v>
      </c>
      <c r="P5" s="6" t="s">
        <v>15</v>
      </c>
      <c r="Q5" s="7" t="s">
        <v>16</v>
      </c>
      <c r="R5" s="7" t="s">
        <v>17</v>
      </c>
      <c r="S5" s="7" t="s">
        <v>18</v>
      </c>
      <c r="T5" s="7" t="s">
        <v>19</v>
      </c>
      <c r="U5" s="7" t="s">
        <v>20</v>
      </c>
      <c r="V5" s="7" t="s">
        <v>21</v>
      </c>
      <c r="W5" s="7" t="s">
        <v>22</v>
      </c>
      <c r="X5" s="7" t="s">
        <v>23</v>
      </c>
      <c r="Y5" s="7" t="s">
        <v>24</v>
      </c>
      <c r="Z5" s="7" t="s">
        <v>25</v>
      </c>
      <c r="AA5" s="7" t="s">
        <v>26</v>
      </c>
      <c r="AB5" s="7" t="s">
        <v>27</v>
      </c>
      <c r="AC5" s="7" t="s">
        <v>28</v>
      </c>
      <c r="AD5" s="7" t="s">
        <v>29</v>
      </c>
      <c r="AE5" s="7" t="s">
        <v>30</v>
      </c>
      <c r="AF5" s="7" t="s">
        <v>31</v>
      </c>
      <c r="AG5" s="7" t="s">
        <v>32</v>
      </c>
      <c r="AH5" s="7" t="s">
        <v>33</v>
      </c>
      <c r="AI5" s="7" t="s">
        <v>34</v>
      </c>
      <c r="AJ5" s="7" t="s">
        <v>35</v>
      </c>
      <c r="AK5" s="7" t="s">
        <v>36</v>
      </c>
      <c r="AL5" s="7" t="s">
        <v>37</v>
      </c>
      <c r="AM5" s="7" t="s">
        <v>38</v>
      </c>
      <c r="AN5" s="7" t="s">
        <v>39</v>
      </c>
      <c r="AO5" s="7" t="s">
        <v>40</v>
      </c>
      <c r="AP5" s="7" t="s">
        <v>41</v>
      </c>
      <c r="AQ5" s="7" t="s">
        <v>42</v>
      </c>
      <c r="AR5" s="7" t="s">
        <v>43</v>
      </c>
      <c r="AS5" s="7" t="s">
        <v>44</v>
      </c>
      <c r="AT5" s="7" t="s">
        <v>54</v>
      </c>
      <c r="AU5" s="7" t="s">
        <v>56</v>
      </c>
      <c r="AV5" s="7" t="s">
        <v>55</v>
      </c>
      <c r="AW5" s="7" t="s">
        <v>57</v>
      </c>
      <c r="AX5" s="7" t="s">
        <v>58</v>
      </c>
      <c r="AY5" s="7" t="s">
        <v>59</v>
      </c>
      <c r="AZ5" s="7" t="s">
        <v>60</v>
      </c>
      <c r="BA5" s="7" t="s">
        <v>63</v>
      </c>
    </row>
    <row r="6" spans="2:53" x14ac:dyDescent="0.2">
      <c r="B6" s="2" t="s">
        <v>45</v>
      </c>
      <c r="C6" s="8">
        <v>-146.16139999999999</v>
      </c>
      <c r="D6" s="8">
        <v>-156.64704</v>
      </c>
      <c r="E6" s="8">
        <v>-158.286058</v>
      </c>
      <c r="F6" s="8">
        <v>-162.50710900000001</v>
      </c>
      <c r="G6" s="9">
        <f>C6+D6+E6+F6</f>
        <v>-623.60160700000006</v>
      </c>
      <c r="H6" s="8">
        <v>-151.52318199999999</v>
      </c>
      <c r="I6" s="8">
        <v>-152.19999999999999</v>
      </c>
      <c r="J6" s="8">
        <v>-157.64099999999999</v>
      </c>
      <c r="K6" s="8">
        <v>-172.46199999999999</v>
      </c>
      <c r="L6" s="9">
        <f>H6+I6+J6+K6</f>
        <v>-633.8261819999999</v>
      </c>
      <c r="M6" s="8">
        <v>-206.90578099999999</v>
      </c>
      <c r="N6" s="8">
        <v>-205.61</v>
      </c>
      <c r="O6" s="8">
        <v>-168</v>
      </c>
      <c r="P6" s="8">
        <v>-308.04700000000003</v>
      </c>
      <c r="Q6" s="8">
        <f>M6+N6+O6+P6</f>
        <v>-888.56278100000009</v>
      </c>
      <c r="R6" s="8">
        <v>-273.93700000000001</v>
      </c>
      <c r="S6" s="8">
        <v>-208.982</v>
      </c>
      <c r="T6" s="8">
        <v>-165</v>
      </c>
      <c r="U6" s="8">
        <v>-345.37263999999999</v>
      </c>
      <c r="V6" s="9">
        <f>SUM(C6:U6)</f>
        <v>-5285.2727799999993</v>
      </c>
      <c r="W6" s="8">
        <v>-182</v>
      </c>
      <c r="X6" s="8">
        <v>-271</v>
      </c>
      <c r="Y6" s="8">
        <v>-264</v>
      </c>
      <c r="Z6" s="8">
        <v>-252.8</v>
      </c>
      <c r="AA6" s="9">
        <f>W6+X6+Y6+Z6</f>
        <v>-969.8</v>
      </c>
      <c r="AB6" s="8">
        <v>-268</v>
      </c>
      <c r="AC6" s="8">
        <v>-313</v>
      </c>
      <c r="AD6" s="8">
        <v>-113</v>
      </c>
      <c r="AE6" s="8">
        <v>-3</v>
      </c>
      <c r="AF6" s="9">
        <f>AB6+AC6+AD6+AE6</f>
        <v>-697</v>
      </c>
      <c r="AG6" s="8">
        <v>-240</v>
      </c>
      <c r="AH6" s="8">
        <v>-131.80000000000001</v>
      </c>
      <c r="AI6" s="8">
        <v>-44</v>
      </c>
      <c r="AJ6" s="8">
        <v>-546</v>
      </c>
      <c r="AK6" s="9">
        <f>SUM(AG6:AJ6)</f>
        <v>-961.8</v>
      </c>
      <c r="AL6" s="8">
        <v>0</v>
      </c>
      <c r="AM6" s="8">
        <v>0</v>
      </c>
      <c r="AN6" s="8">
        <v>-51</v>
      </c>
      <c r="AO6" s="8">
        <v>-11.7</v>
      </c>
      <c r="AP6" s="9">
        <f>SUM(AL6:AO6)</f>
        <v>-62.7</v>
      </c>
      <c r="AQ6" s="8">
        <v>-209</v>
      </c>
      <c r="AR6" s="8">
        <v>-208</v>
      </c>
      <c r="AS6" s="10">
        <v>-209.228227</v>
      </c>
      <c r="AT6" s="10">
        <v>-228</v>
      </c>
      <c r="AU6" s="9">
        <f>SUM(AQ6:AT6)</f>
        <v>-854.22822700000006</v>
      </c>
      <c r="AV6" s="10">
        <v>-274</v>
      </c>
      <c r="AW6" s="10">
        <v>-269</v>
      </c>
      <c r="AX6" s="10">
        <v>-229</v>
      </c>
      <c r="AY6" s="10">
        <v>-280</v>
      </c>
      <c r="AZ6" s="10">
        <v>-269</v>
      </c>
      <c r="BA6" s="10">
        <v>-271</v>
      </c>
    </row>
    <row r="7" spans="2:53" x14ac:dyDescent="0.2">
      <c r="B7" s="2" t="s">
        <v>46</v>
      </c>
      <c r="C7" s="8">
        <v>-436.7</v>
      </c>
      <c r="D7" s="8">
        <v>-436.7</v>
      </c>
      <c r="E7" s="8">
        <v>-367.4</v>
      </c>
      <c r="F7" s="8">
        <v>-367.5</v>
      </c>
      <c r="G7" s="9">
        <f>C7+D7+E7+F7</f>
        <v>-1608.3</v>
      </c>
      <c r="H7" s="8">
        <v>-386</v>
      </c>
      <c r="I7" s="8">
        <v>-386</v>
      </c>
      <c r="J7" s="8">
        <v>-386</v>
      </c>
      <c r="K7" s="8">
        <v>-386</v>
      </c>
      <c r="L7" s="9">
        <f>H7+I7+J7+K7</f>
        <v>-1544</v>
      </c>
      <c r="M7" s="8">
        <v>-371.87900000000002</v>
      </c>
      <c r="N7" s="8">
        <v>-542</v>
      </c>
      <c r="O7" s="8">
        <v>-425</v>
      </c>
      <c r="P7" s="2">
        <v>-451</v>
      </c>
      <c r="Q7" s="8">
        <f>M7+N7+O7+P7</f>
        <v>-1789.8789999999999</v>
      </c>
      <c r="R7" s="8">
        <v>10</v>
      </c>
      <c r="S7" s="2">
        <v>-185</v>
      </c>
      <c r="T7" s="2">
        <v>-246</v>
      </c>
      <c r="U7" s="2">
        <v>-141</v>
      </c>
      <c r="V7" s="9">
        <f>SUM(C7:U7)</f>
        <v>-10446.358</v>
      </c>
      <c r="W7" s="2">
        <v>-199</v>
      </c>
      <c r="X7" s="2">
        <v>-172</v>
      </c>
      <c r="Y7" s="2">
        <v>-170</v>
      </c>
      <c r="Z7" s="2">
        <v>-196</v>
      </c>
      <c r="AA7" s="9">
        <f>W7+X7+Y7+Z7</f>
        <v>-737</v>
      </c>
      <c r="AB7" s="2">
        <v>-205</v>
      </c>
      <c r="AC7" s="2">
        <v>-115</v>
      </c>
      <c r="AD7" s="2">
        <v>-106</v>
      </c>
      <c r="AE7" s="2">
        <v>-132</v>
      </c>
      <c r="AF7" s="9">
        <f>AB7+AC7+AD7+AE7</f>
        <v>-558</v>
      </c>
      <c r="AG7" s="2">
        <v>-48</v>
      </c>
      <c r="AH7" s="11">
        <v>-0.8</v>
      </c>
      <c r="AI7" s="2">
        <v>-6</v>
      </c>
      <c r="AJ7" s="2">
        <v>-30</v>
      </c>
      <c r="AK7" s="12">
        <f>SUM(AG7:AJ7)</f>
        <v>-84.8</v>
      </c>
      <c r="AL7" s="11">
        <v>1.583</v>
      </c>
      <c r="AM7" s="2">
        <v>-14</v>
      </c>
      <c r="AN7" s="2">
        <v>-10</v>
      </c>
      <c r="AO7" s="11">
        <v>-60.5</v>
      </c>
      <c r="AP7" s="9">
        <f>SUM(AL7:AO7)</f>
        <v>-82.917000000000002</v>
      </c>
      <c r="AQ7" s="2">
        <v>-40</v>
      </c>
      <c r="AR7" s="2">
        <v>47</v>
      </c>
      <c r="AS7" s="8">
        <v>-107.9</v>
      </c>
      <c r="AT7" s="8">
        <v>-10</v>
      </c>
      <c r="AU7" s="9">
        <f t="shared" ref="AU7:AU10" si="0">SUM(AQ7:AT7)</f>
        <v>-110.9</v>
      </c>
      <c r="AV7" s="8">
        <v>-32</v>
      </c>
      <c r="AW7" s="8">
        <v>2</v>
      </c>
      <c r="AX7" s="8">
        <v>-33</v>
      </c>
      <c r="AY7" s="8">
        <v>-54</v>
      </c>
      <c r="AZ7" s="8">
        <v>6</v>
      </c>
      <c r="BA7" s="8">
        <v>-39</v>
      </c>
    </row>
    <row r="8" spans="2:53" x14ac:dyDescent="0.2">
      <c r="B8" s="2" t="s">
        <v>47</v>
      </c>
      <c r="C8" s="8">
        <v>11050.59</v>
      </c>
      <c r="D8" s="8">
        <v>14671.9</v>
      </c>
      <c r="E8" s="8">
        <v>8277.5910000000003</v>
      </c>
      <c r="F8" s="8">
        <v>12691.97</v>
      </c>
      <c r="G8" s="9">
        <f>C8+D8+E8+F8</f>
        <v>46692.050999999999</v>
      </c>
      <c r="H8" s="8">
        <v>11515.573</v>
      </c>
      <c r="I8" s="8">
        <v>13066.554</v>
      </c>
      <c r="J8" s="8">
        <v>9525.6110000000008</v>
      </c>
      <c r="K8" s="8">
        <v>13964.63</v>
      </c>
      <c r="L8" s="9">
        <f>H8+I8+J8+K8</f>
        <v>48072.367999999995</v>
      </c>
      <c r="M8" s="8">
        <v>10512.544760000001</v>
      </c>
      <c r="N8" s="8">
        <v>13318.728999999999</v>
      </c>
      <c r="O8" s="8">
        <v>11234</v>
      </c>
      <c r="P8" s="8">
        <v>9280.3359999999993</v>
      </c>
      <c r="Q8" s="8">
        <f>M8+N8+O8+P8</f>
        <v>44345.609759999992</v>
      </c>
      <c r="R8" s="8">
        <v>5510</v>
      </c>
      <c r="S8" s="8">
        <v>9280</v>
      </c>
      <c r="T8" s="8">
        <v>8353</v>
      </c>
      <c r="U8" s="8">
        <v>10661</v>
      </c>
      <c r="V8" s="9">
        <f>SUM(R8:U8)</f>
        <v>33804</v>
      </c>
      <c r="W8" s="8">
        <v>7585</v>
      </c>
      <c r="X8" s="8">
        <v>10055</v>
      </c>
      <c r="Y8" s="8">
        <v>2853</v>
      </c>
      <c r="Z8" s="8">
        <v>12602</v>
      </c>
      <c r="AA8" s="9">
        <f>W8+X8+Y8+Z8</f>
        <v>33095</v>
      </c>
      <c r="AB8" s="8">
        <v>7118</v>
      </c>
      <c r="AC8" s="8">
        <v>11170</v>
      </c>
      <c r="AD8" s="8">
        <v>6706</v>
      </c>
      <c r="AE8" s="8">
        <v>9956</v>
      </c>
      <c r="AF8" s="9">
        <f>AB8+AC8+AD8+AE8</f>
        <v>34950</v>
      </c>
      <c r="AG8" s="8">
        <v>2023</v>
      </c>
      <c r="AH8" s="8">
        <v>9949.2000000000007</v>
      </c>
      <c r="AI8" s="8">
        <v>8432</v>
      </c>
      <c r="AJ8" s="8">
        <v>5232</v>
      </c>
      <c r="AK8" s="9">
        <f>SUM(AG8:AJ8)</f>
        <v>25636.2</v>
      </c>
      <c r="AL8" s="8">
        <v>3131.2</v>
      </c>
      <c r="AM8" s="8">
        <v>7926</v>
      </c>
      <c r="AN8" s="8">
        <v>6224</v>
      </c>
      <c r="AO8" s="8">
        <v>6019</v>
      </c>
      <c r="AP8" s="9">
        <f>SUM(AL8:AO8)</f>
        <v>23300.2</v>
      </c>
      <c r="AQ8" s="8">
        <v>3176</v>
      </c>
      <c r="AR8" s="8">
        <v>10416</v>
      </c>
      <c r="AS8" s="10">
        <v>5618.4872066299995</v>
      </c>
      <c r="AT8" s="10">
        <v>4989</v>
      </c>
      <c r="AU8" s="17">
        <f t="shared" si="0"/>
        <v>24199.487206630001</v>
      </c>
      <c r="AV8" s="10">
        <v>4211</v>
      </c>
      <c r="AW8" s="10">
        <v>5480</v>
      </c>
      <c r="AX8" s="10">
        <v>5332</v>
      </c>
      <c r="AY8" s="10">
        <v>4315</v>
      </c>
      <c r="AZ8" s="10">
        <v>3707</v>
      </c>
      <c r="BA8" s="10">
        <v>4827</v>
      </c>
    </row>
    <row r="9" spans="2:53" x14ac:dyDescent="0.2">
      <c r="C9" s="8"/>
      <c r="D9" s="8"/>
      <c r="E9" s="8"/>
      <c r="F9" s="8"/>
      <c r="G9" s="9"/>
      <c r="H9" s="8"/>
      <c r="I9" s="8"/>
      <c r="Q9" s="8"/>
      <c r="V9" s="9"/>
      <c r="AA9" s="9"/>
      <c r="AF9" s="9"/>
      <c r="AU9" s="9">
        <f t="shared" si="0"/>
        <v>0</v>
      </c>
    </row>
    <row r="10" spans="2:53" s="3" customFormat="1" x14ac:dyDescent="0.2">
      <c r="B10" s="3" t="s">
        <v>48</v>
      </c>
      <c r="C10" s="9">
        <v>10467.7286</v>
      </c>
      <c r="D10" s="9">
        <v>14078.552960000001</v>
      </c>
      <c r="E10" s="9">
        <v>7751.9049420000001</v>
      </c>
      <c r="F10" s="9">
        <v>12161.962890999999</v>
      </c>
      <c r="G10" s="9">
        <f>C10+D10+E10+F10</f>
        <v>44460.149393</v>
      </c>
      <c r="H10" s="9">
        <v>10953.049818</v>
      </c>
      <c r="I10" s="9">
        <v>12503.353999999999</v>
      </c>
      <c r="J10" s="9">
        <v>8956.9689999999991</v>
      </c>
      <c r="K10" s="9">
        <v>13406.168</v>
      </c>
      <c r="L10" s="9">
        <f>H10+I10+J10+K10</f>
        <v>45819.540817999994</v>
      </c>
      <c r="M10" s="9">
        <f>M6+M7+M8</f>
        <v>9933.7599790000004</v>
      </c>
      <c r="N10" s="9">
        <f>N6+N7+N8</f>
        <v>12571.118999999999</v>
      </c>
      <c r="O10" s="9">
        <f>O6+O7+O8</f>
        <v>10641</v>
      </c>
      <c r="P10" s="9">
        <f>P6+P7+P8</f>
        <v>8521.2889999999989</v>
      </c>
      <c r="Q10" s="9">
        <f>M10+N10+O10+P10</f>
        <v>41667.167978999998</v>
      </c>
      <c r="R10" s="9">
        <f>R6+R7+R8</f>
        <v>5246.0630000000001</v>
      </c>
      <c r="S10" s="9">
        <f>S6+S7+S8</f>
        <v>8886.018</v>
      </c>
      <c r="T10" s="9">
        <f>T6+T7+T8</f>
        <v>7942</v>
      </c>
      <c r="U10" s="9">
        <f>U6+U7+U8</f>
        <v>10174.62736</v>
      </c>
      <c r="V10" s="9">
        <f>SUM(R10:U10)</f>
        <v>32248.708359999997</v>
      </c>
      <c r="W10" s="9">
        <f>W6+W7+W8</f>
        <v>7204</v>
      </c>
      <c r="X10" s="9">
        <f>SUM(X6:X8)</f>
        <v>9612</v>
      </c>
      <c r="Y10" s="9">
        <f>SUM(Y6:Y8)</f>
        <v>2419</v>
      </c>
      <c r="Z10" s="9">
        <f>SUM(Z6:Z8)</f>
        <v>12153.2</v>
      </c>
      <c r="AA10" s="9">
        <f>W10+X10+Y10+Z10</f>
        <v>31388.2</v>
      </c>
      <c r="AB10" s="3">
        <v>6520</v>
      </c>
      <c r="AC10" s="9">
        <v>10449</v>
      </c>
      <c r="AD10" s="9">
        <v>6906</v>
      </c>
      <c r="AE10" s="9">
        <f>SUM(AE6:AE8)</f>
        <v>9821</v>
      </c>
      <c r="AF10" s="9">
        <f>AB10+AC10+AD10+AE10</f>
        <v>33696</v>
      </c>
      <c r="AG10" s="9">
        <f>SUM(AG6:AG8)</f>
        <v>1735</v>
      </c>
      <c r="AH10" s="9">
        <f>SUM(AH6:AH8)</f>
        <v>9816.6</v>
      </c>
      <c r="AI10" s="3">
        <v>8382</v>
      </c>
      <c r="AJ10" s="9">
        <v>4656</v>
      </c>
      <c r="AK10" s="9">
        <f>SUM(AG10:AJ10)</f>
        <v>24589.599999999999</v>
      </c>
      <c r="AL10" s="9">
        <f>SUM(AL6:AL8)</f>
        <v>3132.7829999999999</v>
      </c>
      <c r="AM10" s="9">
        <f>SUM(AM6:AM9)</f>
        <v>7912</v>
      </c>
      <c r="AN10" s="9">
        <f>SUM(AN6:AN8)</f>
        <v>6163</v>
      </c>
      <c r="AO10" s="9">
        <f>SUM(AO6:AO8)</f>
        <v>5946.8</v>
      </c>
      <c r="AP10" s="9">
        <f>SUM(AP6:AP8)</f>
        <v>23154.583000000002</v>
      </c>
      <c r="AQ10" s="9">
        <f>SUM(AQ6:AQ8)</f>
        <v>2927</v>
      </c>
      <c r="AR10" s="9">
        <v>10256</v>
      </c>
      <c r="AS10" s="9">
        <v>5301</v>
      </c>
      <c r="AT10" s="9">
        <v>5301</v>
      </c>
      <c r="AU10" s="17">
        <f t="shared" si="0"/>
        <v>23785</v>
      </c>
      <c r="AV10" s="9">
        <f>SUM(AV6:AV8)</f>
        <v>3905</v>
      </c>
      <c r="AW10" s="9">
        <f>SUM(AW6:AW9)</f>
        <v>5213</v>
      </c>
      <c r="AX10" s="9">
        <f>SUM(AX6:AX9)</f>
        <v>5070</v>
      </c>
      <c r="AY10" s="9">
        <v>3981</v>
      </c>
      <c r="AZ10" s="9">
        <f>SUM(AZ6:AZ8)</f>
        <v>3444</v>
      </c>
      <c r="BA10" s="9">
        <f>SUM(BA6:BA8)</f>
        <v>4517</v>
      </c>
    </row>
    <row r="14" spans="2:53" x14ac:dyDescent="0.2">
      <c r="B14" s="4" t="s">
        <v>49</v>
      </c>
    </row>
    <row r="15" spans="2:53" x14ac:dyDescent="0.2">
      <c r="B15" s="2" t="s">
        <v>50</v>
      </c>
    </row>
    <row r="16" spans="2:53" ht="15" x14ac:dyDescent="0.25">
      <c r="B16" s="13"/>
    </row>
    <row r="17" spans="2:53" ht="15" x14ac:dyDescent="0.25">
      <c r="B17" s="14"/>
      <c r="C17" s="6" t="s">
        <v>2</v>
      </c>
      <c r="D17" s="6" t="s">
        <v>3</v>
      </c>
      <c r="E17" s="6" t="s">
        <v>4</v>
      </c>
      <c r="F17" s="6" t="s">
        <v>5</v>
      </c>
      <c r="G17" s="6" t="s">
        <v>6</v>
      </c>
      <c r="H17" s="6" t="s">
        <v>7</v>
      </c>
      <c r="I17" s="15" t="s">
        <v>8</v>
      </c>
      <c r="J17" s="3" t="s">
        <v>9</v>
      </c>
      <c r="K17" s="6" t="s">
        <v>51</v>
      </c>
      <c r="L17" s="6" t="s">
        <v>11</v>
      </c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</row>
    <row r="18" spans="2:53" ht="51" x14ac:dyDescent="0.2">
      <c r="B18" s="16" t="s">
        <v>52</v>
      </c>
      <c r="C18" s="8">
        <v>197</v>
      </c>
      <c r="D18" s="8">
        <v>257</v>
      </c>
      <c r="E18" s="8">
        <v>320</v>
      </c>
      <c r="F18" s="8">
        <v>357</v>
      </c>
      <c r="G18" s="9">
        <f>C18+D18+E18+F18</f>
        <v>1131</v>
      </c>
      <c r="H18" s="8">
        <v>227</v>
      </c>
      <c r="I18" s="8">
        <v>312</v>
      </c>
      <c r="J18" s="8">
        <v>388</v>
      </c>
      <c r="K18" s="8">
        <v>369</v>
      </c>
      <c r="L18" s="9">
        <f>H18+I18+J18+K18</f>
        <v>1296</v>
      </c>
      <c r="M18" s="8">
        <v>214</v>
      </c>
      <c r="N18" s="8">
        <v>282</v>
      </c>
      <c r="O18" s="8">
        <v>339</v>
      </c>
      <c r="P18" s="8">
        <v>225</v>
      </c>
      <c r="Q18" s="9">
        <f>M18+N18+O18+P18</f>
        <v>1060</v>
      </c>
      <c r="R18" s="8">
        <v>119</v>
      </c>
      <c r="S18" s="8">
        <v>156</v>
      </c>
      <c r="T18" s="8">
        <v>188</v>
      </c>
      <c r="U18" s="8">
        <v>125</v>
      </c>
      <c r="V18" s="9">
        <f>SUM(R18:U18)</f>
        <v>588</v>
      </c>
      <c r="W18" s="8">
        <v>277</v>
      </c>
      <c r="X18" s="8">
        <v>365</v>
      </c>
      <c r="Y18" s="8">
        <v>439</v>
      </c>
      <c r="Z18" s="8">
        <v>290</v>
      </c>
      <c r="AA18" s="9">
        <f>W18+X18+Y18+Z18</f>
        <v>1371</v>
      </c>
      <c r="AB18" s="8">
        <v>190</v>
      </c>
      <c r="AC18" s="8">
        <v>250</v>
      </c>
      <c r="AD18" s="8">
        <v>301</v>
      </c>
      <c r="AE18" s="8">
        <v>199</v>
      </c>
      <c r="AF18" s="9">
        <f>AB18+AC18+AD18+AE18</f>
        <v>940</v>
      </c>
      <c r="AG18" s="8">
        <v>285</v>
      </c>
      <c r="AH18" s="8">
        <v>441</v>
      </c>
      <c r="AI18" s="8">
        <v>365</v>
      </c>
      <c r="AJ18" s="8">
        <v>242</v>
      </c>
      <c r="AK18" s="9">
        <f>SUM(AG18:AJ18)</f>
        <v>1333</v>
      </c>
      <c r="AL18" s="8">
        <v>180</v>
      </c>
      <c r="AM18" s="8">
        <v>278</v>
      </c>
      <c r="AN18" s="8">
        <v>230</v>
      </c>
      <c r="AO18" s="8">
        <v>259</v>
      </c>
      <c r="AP18" s="9">
        <v>947</v>
      </c>
      <c r="AQ18" s="8">
        <v>208</v>
      </c>
      <c r="AR18" s="8">
        <v>245</v>
      </c>
      <c r="AS18" s="8">
        <v>200</v>
      </c>
      <c r="AT18" s="8">
        <v>199</v>
      </c>
      <c r="AU18" s="9">
        <f>SUM(AQ18:AT18)</f>
        <v>852</v>
      </c>
      <c r="AV18" s="2">
        <v>213</v>
      </c>
      <c r="AW18" s="2">
        <v>213</v>
      </c>
      <c r="AX18" s="2">
        <v>213</v>
      </c>
      <c r="AY18" s="2">
        <v>213</v>
      </c>
      <c r="AZ18" s="2">
        <v>16</v>
      </c>
      <c r="BA18" s="2">
        <v>24</v>
      </c>
    </row>
    <row r="19" spans="2:53" ht="15" x14ac:dyDescent="0.25">
      <c r="B19" s="14" t="s">
        <v>61</v>
      </c>
      <c r="O19" s="2" t="s">
        <v>53</v>
      </c>
    </row>
    <row r="20" spans="2:53" ht="30" x14ac:dyDescent="0.25">
      <c r="B20" s="14" t="s">
        <v>62</v>
      </c>
      <c r="C20" s="8"/>
      <c r="D20" s="8"/>
      <c r="E20" s="8"/>
      <c r="F20" s="8"/>
      <c r="G20" s="8"/>
      <c r="H20" s="8"/>
    </row>
    <row r="21" spans="2:53" ht="15" x14ac:dyDescent="0.25">
      <c r="B21" s="13"/>
    </row>
    <row r="22" spans="2:53" ht="15" x14ac:dyDescent="0.25">
      <c r="B22" s="14"/>
    </row>
  </sheetData>
  <sheetProtection selectLockedCells="1" selectUnlockedCells="1"/>
  <pageMargins left="0.23622047244094491" right="0.23622047244094491" top="0.74803149606299213" bottom="0.74803149606299213" header="0.31496062992125984" footer="0.31496062992125984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Spec Statsskuldsräntor o PPM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Hans Åhlander</dc:creator>
  <cp:lastModifiedBy>Hans Åhlander</cp:lastModifiedBy>
  <cp:lastPrinted>2015-05-17T19:19:13Z</cp:lastPrinted>
  <dcterms:created xsi:type="dcterms:W3CDTF">2014-11-14T09:43:35Z</dcterms:created>
  <dcterms:modified xsi:type="dcterms:W3CDTF">2016-08-25T12:34:32Z</dcterms:modified>
</cp:coreProperties>
</file>