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8\Kv3\klart\"/>
    </mc:Choice>
  </mc:AlternateContent>
  <bookViews>
    <workbookView xWindow="480" yWindow="120" windowWidth="27800" windowHeight="12590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Q35" i="1" l="1"/>
  <c r="O37" i="1" l="1"/>
  <c r="Q37" i="1"/>
  <c r="P37" i="1"/>
  <c r="O39" i="1"/>
  <c r="O40" i="1"/>
  <c r="O35" i="1"/>
  <c r="P40" i="1"/>
  <c r="P39" i="1"/>
  <c r="P35" i="1"/>
  <c r="Q40" i="1"/>
  <c r="Q39" i="1"/>
  <c r="N35" i="1" l="1"/>
  <c r="M35" i="1"/>
  <c r="L35" i="1"/>
  <c r="K35" i="1"/>
  <c r="J35" i="1"/>
  <c r="I35" i="1"/>
  <c r="H35" i="1"/>
  <c r="G35" i="1"/>
  <c r="F35" i="1"/>
</calcChain>
</file>

<file path=xl/sharedStrings.xml><?xml version="1.0" encoding="utf-8"?>
<sst xmlns="http://schemas.openxmlformats.org/spreadsheetml/2006/main" count="140" uniqueCount="96">
  <si>
    <t>Underlag till Statens finansiella sparande (UFSkv3)</t>
  </si>
  <si>
    <t>Sociala naturaförmåner (art 61)</t>
  </si>
  <si>
    <t>Miljoner kronor</t>
  </si>
  <si>
    <t>Helår</t>
  </si>
  <si>
    <t>2017</t>
  </si>
  <si>
    <t>2018</t>
  </si>
  <si>
    <t>Utveckling</t>
  </si>
  <si>
    <t>Anslagsnamn</t>
  </si>
  <si>
    <t>Myndighetsnamn</t>
  </si>
  <si>
    <t>Anslag</t>
  </si>
  <si>
    <t>Cofog</t>
  </si>
  <si>
    <t>2016</t>
  </si>
  <si>
    <t>Kv 1</t>
  </si>
  <si>
    <t>Kv 2</t>
  </si>
  <si>
    <t xml:space="preserve"> Kv 3</t>
  </si>
  <si>
    <t>Kv 4</t>
  </si>
  <si>
    <t>Kv 3</t>
  </si>
  <si>
    <t>2018 - 2017</t>
  </si>
  <si>
    <t xml:space="preserve"> </t>
  </si>
  <si>
    <t>Tandvårdsförmåner</t>
  </si>
  <si>
    <t>Försäkringskassan</t>
  </si>
  <si>
    <t>0901004</t>
  </si>
  <si>
    <t>0723</t>
  </si>
  <si>
    <t>Kostnader för arbetsmarknadspolitiska program och insatser</t>
  </si>
  <si>
    <t>Arbetsförmedlingen</t>
  </si>
  <si>
    <t>1401003</t>
  </si>
  <si>
    <t>0412</t>
  </si>
  <si>
    <t>Rättsliga biträden m.m.</t>
  </si>
  <si>
    <t>Domstolsverket</t>
  </si>
  <si>
    <t>0401012</t>
  </si>
  <si>
    <t>0330</t>
  </si>
  <si>
    <t>Ersättningar och bostadskostnader</t>
  </si>
  <si>
    <t>Migrationsverket</t>
  </si>
  <si>
    <t>0801002</t>
  </si>
  <si>
    <t>1070</t>
  </si>
  <si>
    <t>Offentligt biträde i utlänningsärenden</t>
  </si>
  <si>
    <t>0801006</t>
  </si>
  <si>
    <t>Rättsliga biträden m.m. vid domstolsprövning i utlänningsmål</t>
  </si>
  <si>
    <t>0801005</t>
  </si>
  <si>
    <t>Bilstöd till personer med funktionsnedsättning</t>
  </si>
  <si>
    <t>0904003</t>
  </si>
  <si>
    <t>1012</t>
  </si>
  <si>
    <t>Sjukpenning och rehabilitering m.m.</t>
  </si>
  <si>
    <t>1001001</t>
  </si>
  <si>
    <t>1011</t>
  </si>
  <si>
    <t>Lönebidrag och Samhall m.m.</t>
  </si>
  <si>
    <t>1401004</t>
  </si>
  <si>
    <t>Kommunersättningar vid flyktingmottagande</t>
  </si>
  <si>
    <t>1301002</t>
  </si>
  <si>
    <t>Utresor för avvisade och utvisade</t>
  </si>
  <si>
    <t>0801007</t>
  </si>
  <si>
    <t>Ersättning för särskilda tjänster för personer med funktionsnedsättning</t>
  </si>
  <si>
    <t>Post- och telestyrelsen</t>
  </si>
  <si>
    <t>2202002</t>
  </si>
  <si>
    <t>0460</t>
  </si>
  <si>
    <t>Migrationspolitiska åtgärder</t>
  </si>
  <si>
    <t>0801003</t>
  </si>
  <si>
    <t>Ersättningar och bidrag till konstnärer</t>
  </si>
  <si>
    <t>Konstnärsnämnden</t>
  </si>
  <si>
    <t>1705002</t>
  </si>
  <si>
    <t>0820</t>
  </si>
  <si>
    <t>Kostnader för vissa skaderegleringar m.m.</t>
  </si>
  <si>
    <t>Justitiekanslern</t>
  </si>
  <si>
    <t>0401013</t>
  </si>
  <si>
    <t>0360</t>
  </si>
  <si>
    <t>Uppsala universitet: Forskning och utbildning på forskarnivå</t>
  </si>
  <si>
    <t>Uppsala universitet</t>
  </si>
  <si>
    <t>1602004</t>
  </si>
  <si>
    <t>0140</t>
  </si>
  <si>
    <t>0801001</t>
  </si>
  <si>
    <t>Driftsäker och tillgänglig elektronisk kommunikation</t>
  </si>
  <si>
    <t>2202005</t>
  </si>
  <si>
    <t>Ekonomiskt bistånd till enskilda utomlands samt diverse kostnader för rättsväsendet</t>
  </si>
  <si>
    <t>Regeringskansliet</t>
  </si>
  <si>
    <t>0501004</t>
  </si>
  <si>
    <t>Uppsala universitet: Utbildning på grundnivå och avancerad nivå</t>
  </si>
  <si>
    <t>1602003</t>
  </si>
  <si>
    <t>0941</t>
  </si>
  <si>
    <t>Särskilda medel till universitet och högskolor</t>
  </si>
  <si>
    <t>1602065</t>
  </si>
  <si>
    <t>Ersättning för insatser för vissa nyanlända invandrare</t>
  </si>
  <si>
    <t>1301004 2017</t>
  </si>
  <si>
    <t>Från EU-budgeten finansierade insatser för asylsökande och flyktingar</t>
  </si>
  <si>
    <t>0801008</t>
  </si>
  <si>
    <t>Sjukvård i internationella förhållanden</t>
  </si>
  <si>
    <t>0901007</t>
  </si>
  <si>
    <t>0721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</si>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</sst>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wrapText="1"/>
    </xf>
    <xf numFmtId="49" fontId="1" fillId="0" borderId="0" xfId="0" applyNumberFormat="1" applyFont="1" applyFill="1" applyBorder="1"/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/>
    <xf numFmtId="1" fontId="0" fillId="0" borderId="0" xfId="0" applyNumberFormat="1" applyFont="1" applyFill="1" applyBorder="1" applyAlignment="1">
      <alignment horizontal="center" vertical="center" textRotation="180"/>
    </xf>
    <xf numFmtId="164" fontId="4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164" fontId="4" fillId="0" borderId="0" xfId="0" applyNumberFormat="1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164" fontId="6" fillId="0" borderId="0" xfId="0" applyNumberFormat="1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tabSelected="1" workbookViewId="0">
      <selection activeCell="D15" sqref="D15"/>
    </sheetView>
  </sheetViews>
  <sheetFormatPr defaultColWidth="9.1796875" defaultRowHeight="14.5" x14ac:dyDescent="0.35"/>
  <cols>
    <col min="1" max="1" width="3.26953125" style="14" customWidth="1"/>
    <col min="2" max="2" width="34.7265625" style="12" customWidth="1"/>
    <col min="3" max="3" width="17.7265625" style="9" customWidth="1"/>
    <col min="4" max="4" width="9.1796875" style="9" customWidth="1"/>
    <col min="5" max="16384" width="9.1796875" style="9"/>
  </cols>
  <sheetData>
    <row r="1" spans="1:21" s="6" customFormat="1" x14ac:dyDescent="0.35">
      <c r="A1" s="14"/>
      <c r="B1" s="5" t="s">
        <v>0</v>
      </c>
    </row>
    <row r="2" spans="1:21" s="6" customFormat="1" x14ac:dyDescent="0.35">
      <c r="A2" s="14"/>
      <c r="B2" s="7" t="s">
        <v>1</v>
      </c>
    </row>
    <row r="3" spans="1:21" s="6" customFormat="1" x14ac:dyDescent="0.35">
      <c r="A3" s="14"/>
      <c r="B3" s="8" t="s">
        <v>2</v>
      </c>
    </row>
    <row r="4" spans="1:21" s="6" customFormat="1" x14ac:dyDescent="0.35">
      <c r="A4" s="14"/>
      <c r="B4" s="8"/>
      <c r="C4" s="8"/>
      <c r="D4" s="8"/>
      <c r="E4" s="8"/>
      <c r="F4" s="3" t="s">
        <v>3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3</v>
      </c>
      <c r="L4" s="3" t="s">
        <v>5</v>
      </c>
      <c r="M4" s="3" t="s">
        <v>5</v>
      </c>
      <c r="N4" s="3" t="s">
        <v>5</v>
      </c>
      <c r="O4" s="3" t="s">
        <v>3</v>
      </c>
      <c r="P4" s="3" t="s">
        <v>6</v>
      </c>
      <c r="Q4" s="3" t="s">
        <v>6</v>
      </c>
      <c r="R4" s="3"/>
      <c r="S4" s="3"/>
    </row>
    <row r="5" spans="1:21" s="6" customFormat="1" x14ac:dyDescent="0.35">
      <c r="A5" s="14"/>
      <c r="B5" s="4" t="s">
        <v>7</v>
      </c>
      <c r="C5" s="13" t="s">
        <v>8</v>
      </c>
      <c r="D5" s="1" t="s">
        <v>9</v>
      </c>
      <c r="E5" s="13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4</v>
      </c>
      <c r="L5" s="2" t="s">
        <v>12</v>
      </c>
      <c r="M5" s="2" t="s">
        <v>13</v>
      </c>
      <c r="N5" s="2" t="s">
        <v>16</v>
      </c>
      <c r="O5" s="2">
        <v>2018</v>
      </c>
      <c r="P5" s="2" t="s">
        <v>16</v>
      </c>
      <c r="Q5" s="2" t="s">
        <v>17</v>
      </c>
      <c r="R5" s="3" t="s">
        <v>18</v>
      </c>
      <c r="S5" s="3" t="s">
        <v>18</v>
      </c>
    </row>
    <row r="6" spans="1:21" x14ac:dyDescent="0.35">
      <c r="B6" s="11" t="s">
        <v>19</v>
      </c>
      <c r="C6" s="10" t="s">
        <v>20</v>
      </c>
      <c r="D6" s="10" t="s">
        <v>21</v>
      </c>
      <c r="E6" s="10" t="s">
        <v>22</v>
      </c>
      <c r="F6" s="15">
        <v>3888.1441813000001</v>
      </c>
      <c r="G6" s="15">
        <v>1019.35252001</v>
      </c>
      <c r="H6" s="15">
        <v>1045.7718953200001</v>
      </c>
      <c r="I6" s="15">
        <v>832.40701939999997</v>
      </c>
      <c r="J6" s="15">
        <v>1211.1102137</v>
      </c>
      <c r="K6" s="15">
        <v>4108.6416484300007</v>
      </c>
      <c r="L6" s="15">
        <v>1003.60084115</v>
      </c>
      <c r="M6" s="15">
        <v>1156.2664360799999</v>
      </c>
      <c r="N6" s="15">
        <v>973.7066269500001</v>
      </c>
      <c r="O6" s="15">
        <v>3133.5739041800002</v>
      </c>
      <c r="P6" s="15">
        <v>141.29960755000008</v>
      </c>
      <c r="Q6" s="15">
        <v>236.04246945000028</v>
      </c>
      <c r="R6" s="10"/>
      <c r="S6" s="10"/>
      <c r="T6" s="10"/>
      <c r="U6" s="10"/>
    </row>
    <row r="7" spans="1:21" ht="20" x14ac:dyDescent="0.35">
      <c r="B7" s="11" t="s">
        <v>23</v>
      </c>
      <c r="C7" s="10" t="s">
        <v>24</v>
      </c>
      <c r="D7" s="10" t="s">
        <v>25</v>
      </c>
      <c r="E7" s="10" t="s">
        <v>26</v>
      </c>
      <c r="F7" s="15">
        <v>3620.7496110000002</v>
      </c>
      <c r="G7" s="15">
        <v>1003.285126</v>
      </c>
      <c r="H7" s="15">
        <v>806.20662500000014</v>
      </c>
      <c r="I7" s="15">
        <v>824.91666999999995</v>
      </c>
      <c r="J7" s="15">
        <v>924.78873599999997</v>
      </c>
      <c r="K7" s="15">
        <v>3559.1971570000001</v>
      </c>
      <c r="L7" s="15">
        <v>1346.76285594</v>
      </c>
      <c r="M7" s="15">
        <v>1247.97214697</v>
      </c>
      <c r="N7" s="15">
        <v>951.70460509000009</v>
      </c>
      <c r="O7" s="15">
        <v>3546.4396080000001</v>
      </c>
      <c r="P7" s="15">
        <v>126.78793509000003</v>
      </c>
      <c r="Q7" s="15">
        <v>912.03118700000005</v>
      </c>
      <c r="R7" s="15"/>
      <c r="S7" s="10"/>
      <c r="T7" s="10"/>
      <c r="U7" s="10"/>
    </row>
    <row r="8" spans="1:21" x14ac:dyDescent="0.35">
      <c r="B8" s="11" t="s">
        <v>27</v>
      </c>
      <c r="C8" s="10" t="s">
        <v>28</v>
      </c>
      <c r="D8" s="10" t="s">
        <v>29</v>
      </c>
      <c r="E8" s="10" t="s">
        <v>30</v>
      </c>
      <c r="F8" s="15">
        <v>2285.73189142</v>
      </c>
      <c r="G8" s="15">
        <v>525.08959731999994</v>
      </c>
      <c r="H8" s="15">
        <v>624.22305162999999</v>
      </c>
      <c r="I8" s="15">
        <v>451.16753649999998</v>
      </c>
      <c r="J8" s="15">
        <v>652.78062789000001</v>
      </c>
      <c r="K8" s="15">
        <v>2253.2608133400004</v>
      </c>
      <c r="L8" s="15">
        <v>546.22927630999993</v>
      </c>
      <c r="M8" s="15">
        <v>758.55678526999998</v>
      </c>
      <c r="N8" s="15">
        <v>548.97805661000007</v>
      </c>
      <c r="O8" s="15">
        <v>1853.7641181900001</v>
      </c>
      <c r="P8" s="15">
        <v>97.810520110000013</v>
      </c>
      <c r="Q8" s="15">
        <v>253.28393274000001</v>
      </c>
      <c r="R8" s="10"/>
      <c r="S8" s="10"/>
      <c r="T8" s="10"/>
      <c r="U8" s="10"/>
    </row>
    <row r="9" spans="1:21" x14ac:dyDescent="0.35">
      <c r="B9" s="11" t="s">
        <v>31</v>
      </c>
      <c r="C9" s="10" t="s">
        <v>32</v>
      </c>
      <c r="D9" s="10" t="s">
        <v>33</v>
      </c>
      <c r="E9" s="10" t="s">
        <v>34</v>
      </c>
      <c r="F9" s="15">
        <v>4420.0932442700005</v>
      </c>
      <c r="G9" s="15">
        <v>531.46320636999997</v>
      </c>
      <c r="H9" s="15">
        <v>607.48149158000001</v>
      </c>
      <c r="I9" s="15">
        <v>360.03912157000002</v>
      </c>
      <c r="J9" s="15">
        <v>394.97350825000001</v>
      </c>
      <c r="K9" s="15">
        <v>1893.9573277699999</v>
      </c>
      <c r="L9" s="15">
        <v>283.1625702</v>
      </c>
      <c r="M9" s="15">
        <v>265.20575661000004</v>
      </c>
      <c r="N9" s="15">
        <v>223.83899344</v>
      </c>
      <c r="O9" s="15">
        <v>772.20732024999995</v>
      </c>
      <c r="P9" s="15">
        <v>-136.20012813</v>
      </c>
      <c r="Q9" s="15">
        <v>-726.77649926999993</v>
      </c>
      <c r="R9" s="10"/>
      <c r="S9" s="10"/>
      <c r="T9" s="10"/>
      <c r="U9" s="10"/>
    </row>
    <row r="10" spans="1:21" x14ac:dyDescent="0.35">
      <c r="B10" s="11" t="s">
        <v>35</v>
      </c>
      <c r="C10" s="10" t="s">
        <v>32</v>
      </c>
      <c r="D10" s="10" t="s">
        <v>36</v>
      </c>
      <c r="E10" s="10" t="s">
        <v>30</v>
      </c>
      <c r="F10" s="15">
        <v>579.70384348000005</v>
      </c>
      <c r="G10" s="15">
        <v>141.00310450999999</v>
      </c>
      <c r="H10" s="15">
        <v>153.98160275000001</v>
      </c>
      <c r="I10" s="15">
        <v>207.03568862</v>
      </c>
      <c r="J10" s="15">
        <v>303.89833072000005</v>
      </c>
      <c r="K10" s="15">
        <v>805.91872660000001</v>
      </c>
      <c r="L10" s="15">
        <v>228.86122855000002</v>
      </c>
      <c r="M10" s="15">
        <v>147.04134999000001</v>
      </c>
      <c r="N10" s="15">
        <v>90.254372489999994</v>
      </c>
      <c r="O10" s="15">
        <v>466.15695103000002</v>
      </c>
      <c r="P10" s="15">
        <v>-116.78131613000001</v>
      </c>
      <c r="Q10" s="15">
        <v>-35.863444849999965</v>
      </c>
      <c r="R10" s="10"/>
      <c r="S10" s="10"/>
      <c r="T10" s="10"/>
      <c r="U10" s="10"/>
    </row>
    <row r="11" spans="1:21" ht="20" x14ac:dyDescent="0.35">
      <c r="B11" s="11" t="s">
        <v>37</v>
      </c>
      <c r="C11" s="10" t="s">
        <v>28</v>
      </c>
      <c r="D11" s="10" t="s">
        <v>38</v>
      </c>
      <c r="E11" s="10" t="s">
        <v>30</v>
      </c>
      <c r="F11" s="15">
        <v>110.591983</v>
      </c>
      <c r="G11" s="15">
        <v>47.491236999999998</v>
      </c>
      <c r="H11" s="15">
        <v>57.310622000000002</v>
      </c>
      <c r="I11" s="15">
        <v>37.511865999999998</v>
      </c>
      <c r="J11" s="15">
        <v>67.313745400000002</v>
      </c>
      <c r="K11" s="15">
        <v>209.62747039999999</v>
      </c>
      <c r="L11" s="15">
        <v>59.819685</v>
      </c>
      <c r="M11" s="15">
        <v>82.721251890000005</v>
      </c>
      <c r="N11" s="15">
        <v>51.316414159999994</v>
      </c>
      <c r="O11" s="15">
        <v>193.85735104999998</v>
      </c>
      <c r="P11" s="15">
        <v>13.804548159999996</v>
      </c>
      <c r="Q11" s="15">
        <v>51.543626049999979</v>
      </c>
      <c r="R11" s="10"/>
      <c r="S11" s="10"/>
      <c r="T11" s="10"/>
      <c r="U11" s="10"/>
    </row>
    <row r="12" spans="1:21" x14ac:dyDescent="0.35">
      <c r="B12" s="11" t="s">
        <v>39</v>
      </c>
      <c r="C12" s="10" t="s">
        <v>20</v>
      </c>
      <c r="D12" s="10" t="s">
        <v>40</v>
      </c>
      <c r="E12" s="10" t="s">
        <v>41</v>
      </c>
      <c r="F12" s="15">
        <v>288.36671969000002</v>
      </c>
      <c r="G12" s="15">
        <v>51.016476189999999</v>
      </c>
      <c r="H12" s="15">
        <v>49.258812490000004</v>
      </c>
      <c r="I12" s="15">
        <v>29.68094056</v>
      </c>
      <c r="J12" s="15">
        <v>28.085500059999998</v>
      </c>
      <c r="K12" s="15">
        <v>158.04172930000001</v>
      </c>
      <c r="L12" s="15">
        <v>23.891935549999999</v>
      </c>
      <c r="M12" s="15">
        <v>26.6293021</v>
      </c>
      <c r="N12" s="15">
        <v>23.438013559999998</v>
      </c>
      <c r="O12" s="15">
        <v>73.959251210000005</v>
      </c>
      <c r="P12" s="15">
        <v>-6.2429269999999999</v>
      </c>
      <c r="Q12" s="15">
        <v>-55.996978030000001</v>
      </c>
      <c r="R12" s="10"/>
      <c r="S12" s="10"/>
      <c r="T12" s="10"/>
      <c r="U12" s="10"/>
    </row>
    <row r="13" spans="1:21" x14ac:dyDescent="0.35">
      <c r="B13" s="11" t="s">
        <v>42</v>
      </c>
      <c r="C13" s="10" t="s">
        <v>20</v>
      </c>
      <c r="D13" s="10" t="s">
        <v>43</v>
      </c>
      <c r="E13" s="10" t="s">
        <v>44</v>
      </c>
      <c r="F13" s="15">
        <v>114.21840541</v>
      </c>
      <c r="G13" s="15">
        <v>35.638744700000004</v>
      </c>
      <c r="H13" s="15">
        <v>34.23862785</v>
      </c>
      <c r="I13" s="15">
        <v>16.6802505</v>
      </c>
      <c r="J13" s="15">
        <v>31.498470649999998</v>
      </c>
      <c r="K13" s="15">
        <v>118.05609370000002</v>
      </c>
      <c r="L13" s="15">
        <v>38.174335740000004</v>
      </c>
      <c r="M13" s="15">
        <v>29.796045790000001</v>
      </c>
      <c r="N13" s="15">
        <v>22.4643914</v>
      </c>
      <c r="O13" s="15">
        <v>90.434772930000008</v>
      </c>
      <c r="P13" s="15">
        <v>5.7841408999999988</v>
      </c>
      <c r="Q13" s="15">
        <v>3.8771498799999953</v>
      </c>
      <c r="R13" s="10"/>
      <c r="S13" s="10"/>
      <c r="T13" s="10"/>
      <c r="U13" s="10"/>
    </row>
    <row r="14" spans="1:21" x14ac:dyDescent="0.35">
      <c r="B14" s="11" t="s">
        <v>45</v>
      </c>
      <c r="C14" s="10" t="s">
        <v>24</v>
      </c>
      <c r="D14" s="10" t="s">
        <v>46</v>
      </c>
      <c r="E14" s="10" t="s">
        <v>26</v>
      </c>
      <c r="F14" s="15">
        <v>75.417208119999998</v>
      </c>
      <c r="G14" s="15">
        <v>12.89781277</v>
      </c>
      <c r="H14" s="15">
        <v>22.67922111</v>
      </c>
      <c r="I14" s="15">
        <v>11.20304192</v>
      </c>
      <c r="J14" s="15">
        <v>22.755113480000002</v>
      </c>
      <c r="K14" s="15">
        <v>69.535189279999997</v>
      </c>
      <c r="L14" s="15">
        <v>13.626499580000001</v>
      </c>
      <c r="M14" s="15">
        <v>17.137549370000002</v>
      </c>
      <c r="N14" s="15">
        <v>18.664606929999998</v>
      </c>
      <c r="O14" s="15">
        <v>49.428655880000001</v>
      </c>
      <c r="P14" s="15">
        <v>7.4615650100000002</v>
      </c>
      <c r="Q14" s="15">
        <v>2.6485800800000057</v>
      </c>
      <c r="R14" s="10"/>
      <c r="S14" s="10"/>
      <c r="T14" s="10"/>
      <c r="U14" s="10"/>
    </row>
    <row r="15" spans="1:21" x14ac:dyDescent="0.35">
      <c r="B15" s="11" t="s">
        <v>47</v>
      </c>
      <c r="C15" s="10" t="s">
        <v>32</v>
      </c>
      <c r="D15" s="10" t="s">
        <v>48</v>
      </c>
      <c r="E15" s="10" t="s">
        <v>34</v>
      </c>
      <c r="F15" s="15"/>
      <c r="G15" s="15"/>
      <c r="H15" s="15"/>
      <c r="I15" s="15"/>
      <c r="J15" s="15"/>
      <c r="K15" s="15"/>
      <c r="L15" s="15">
        <v>1.3820889999999999E-2</v>
      </c>
      <c r="M15" s="15">
        <v>20.877270710000001</v>
      </c>
      <c r="N15" s="15">
        <v>6.5771568299999998</v>
      </c>
      <c r="O15" s="15">
        <v>27.468248429999999</v>
      </c>
      <c r="P15" s="15">
        <v>6.5771568299999998</v>
      </c>
      <c r="Q15" s="15">
        <v>27.468248429999999</v>
      </c>
      <c r="R15" s="10"/>
      <c r="S15" s="10"/>
      <c r="T15" s="10"/>
      <c r="U15" s="10"/>
    </row>
    <row r="16" spans="1:21" x14ac:dyDescent="0.35">
      <c r="B16" s="11" t="s">
        <v>49</v>
      </c>
      <c r="C16" s="10" t="s">
        <v>32</v>
      </c>
      <c r="D16" s="10" t="s">
        <v>50</v>
      </c>
      <c r="E16" s="10" t="s">
        <v>30</v>
      </c>
      <c r="F16" s="15">
        <v>58.58166336</v>
      </c>
      <c r="G16" s="15">
        <v>6.0673023099999996</v>
      </c>
      <c r="H16" s="15">
        <v>9.7502060900000007</v>
      </c>
      <c r="I16" s="15">
        <v>7.1115904099999998</v>
      </c>
      <c r="J16" s="15">
        <v>9.6039506400000008</v>
      </c>
      <c r="K16" s="15">
        <v>32.53304945</v>
      </c>
      <c r="L16" s="15">
        <v>6.0976071100000002</v>
      </c>
      <c r="M16" s="15">
        <v>6.4471847599999998</v>
      </c>
      <c r="N16" s="15">
        <v>5.5519162499999997</v>
      </c>
      <c r="O16" s="15">
        <v>18.096708120000002</v>
      </c>
      <c r="P16" s="15">
        <v>-1.5596741600000001</v>
      </c>
      <c r="Q16" s="15">
        <v>-4.8323906899999978</v>
      </c>
      <c r="R16" s="10"/>
      <c r="S16" s="10"/>
      <c r="T16" s="10"/>
      <c r="U16" s="10"/>
    </row>
    <row r="17" spans="2:21" ht="20" x14ac:dyDescent="0.35">
      <c r="B17" s="11" t="s">
        <v>51</v>
      </c>
      <c r="C17" s="10" t="s">
        <v>52</v>
      </c>
      <c r="D17" s="10" t="s">
        <v>53</v>
      </c>
      <c r="E17" s="10" t="s">
        <v>54</v>
      </c>
      <c r="F17" s="15">
        <v>28.699137820000001</v>
      </c>
      <c r="G17" s="15">
        <v>2.8335440599999999</v>
      </c>
      <c r="H17" s="15">
        <v>5.7614550900000001</v>
      </c>
      <c r="I17" s="15">
        <v>6.0881584200000001</v>
      </c>
      <c r="J17" s="15">
        <v>6.9105423200000002</v>
      </c>
      <c r="K17" s="15">
        <v>21.59369989</v>
      </c>
      <c r="L17" s="15">
        <v>3.5173540000000001</v>
      </c>
      <c r="M17" s="15">
        <v>5.51001809</v>
      </c>
      <c r="N17" s="15">
        <v>4.2330479000000008</v>
      </c>
      <c r="O17" s="15">
        <v>13.260419990000001</v>
      </c>
      <c r="P17" s="15">
        <v>-1.8551105199999995</v>
      </c>
      <c r="Q17" s="15">
        <v>-1.4227375800000002</v>
      </c>
      <c r="R17" s="10"/>
      <c r="S17" s="10"/>
      <c r="T17" s="10"/>
      <c r="U17" s="10"/>
    </row>
    <row r="18" spans="2:21" x14ac:dyDescent="0.35">
      <c r="B18" s="11" t="s">
        <v>55</v>
      </c>
      <c r="C18" s="10" t="s">
        <v>32</v>
      </c>
      <c r="D18" s="10" t="s">
        <v>56</v>
      </c>
      <c r="E18" s="10" t="s">
        <v>34</v>
      </c>
      <c r="F18" s="15">
        <v>23.615863960000002</v>
      </c>
      <c r="G18" s="15">
        <v>5.1986729999999995E-2</v>
      </c>
      <c r="H18" s="15">
        <v>21.801747310000003</v>
      </c>
      <c r="I18" s="15">
        <v>1.5245090100000001</v>
      </c>
      <c r="J18" s="15">
        <v>12.139787570000001</v>
      </c>
      <c r="K18" s="15">
        <v>35.518030620000005</v>
      </c>
      <c r="L18" s="15">
        <v>2.2220601900000001</v>
      </c>
      <c r="M18" s="15">
        <v>2.7291006600000003</v>
      </c>
      <c r="N18" s="15">
        <v>2.0694058100000001</v>
      </c>
      <c r="O18" s="15">
        <v>7.0205666600000001</v>
      </c>
      <c r="P18" s="15">
        <v>0.54489680000000007</v>
      </c>
      <c r="Q18" s="15">
        <v>-16.357676390000005</v>
      </c>
      <c r="R18" s="10"/>
      <c r="S18" s="10"/>
      <c r="T18" s="10"/>
      <c r="U18" s="10"/>
    </row>
    <row r="19" spans="2:21" x14ac:dyDescent="0.35">
      <c r="B19" s="11" t="s">
        <v>57</v>
      </c>
      <c r="C19" s="10" t="s">
        <v>58</v>
      </c>
      <c r="D19" s="10" t="s">
        <v>59</v>
      </c>
      <c r="E19" s="10" t="s">
        <v>60</v>
      </c>
      <c r="F19" s="15">
        <v>5.0376738800000007</v>
      </c>
      <c r="G19" s="15">
        <v>1.1807000700000001</v>
      </c>
      <c r="H19" s="15">
        <v>1.23860104</v>
      </c>
      <c r="I19" s="15">
        <v>1.55020129</v>
      </c>
      <c r="J19" s="15">
        <v>1.4124147199999999</v>
      </c>
      <c r="K19" s="15">
        <v>5.3819171199999998</v>
      </c>
      <c r="L19" s="15">
        <v>1.29202244</v>
      </c>
      <c r="M19" s="15">
        <v>1.2141047200000001</v>
      </c>
      <c r="N19" s="15">
        <v>1.29503637</v>
      </c>
      <c r="O19" s="15">
        <v>3.8011635300000002</v>
      </c>
      <c r="P19" s="15">
        <v>-0.25516491999999991</v>
      </c>
      <c r="Q19" s="15">
        <v>-0.16833887000000011</v>
      </c>
      <c r="R19" s="10"/>
      <c r="S19" s="10"/>
      <c r="T19" s="10"/>
      <c r="U19" s="10"/>
    </row>
    <row r="20" spans="2:21" x14ac:dyDescent="0.35">
      <c r="B20" s="11" t="s">
        <v>61</v>
      </c>
      <c r="C20" s="10" t="s">
        <v>62</v>
      </c>
      <c r="D20" s="10" t="s">
        <v>63</v>
      </c>
      <c r="E20" s="10" t="s">
        <v>64</v>
      </c>
      <c r="F20" s="15">
        <v>2.4140104199999999</v>
      </c>
      <c r="G20" s="15">
        <v>0.62645040000000007</v>
      </c>
      <c r="H20" s="15">
        <v>0.37664819999999999</v>
      </c>
      <c r="I20" s="15">
        <v>0.21455479999999999</v>
      </c>
      <c r="J20" s="15">
        <v>0.50531119999999996</v>
      </c>
      <c r="K20" s="15">
        <v>1.7229646000000001</v>
      </c>
      <c r="L20" s="15">
        <v>0.42529420000000001</v>
      </c>
      <c r="M20" s="15">
        <v>0.56968053000000007</v>
      </c>
      <c r="N20" s="15">
        <v>0.59749192000000007</v>
      </c>
      <c r="O20" s="15">
        <v>1.59246665</v>
      </c>
      <c r="P20" s="15">
        <v>0.38293712000000008</v>
      </c>
      <c r="Q20" s="15">
        <v>0.37481324999999976</v>
      </c>
      <c r="R20" s="10"/>
      <c r="S20" s="10"/>
      <c r="T20" s="10"/>
      <c r="U20" s="10"/>
    </row>
    <row r="21" spans="2:21" ht="20" x14ac:dyDescent="0.35">
      <c r="B21" s="11" t="s">
        <v>65</v>
      </c>
      <c r="C21" s="10" t="s">
        <v>66</v>
      </c>
      <c r="D21" s="10" t="s">
        <v>67</v>
      </c>
      <c r="E21" s="10" t="s">
        <v>68</v>
      </c>
      <c r="F21" s="15">
        <v>0.97239699999999996</v>
      </c>
      <c r="G21" s="15">
        <v>0.152974</v>
      </c>
      <c r="H21" s="15">
        <v>0.29206399999999999</v>
      </c>
      <c r="I21" s="15">
        <v>0.17494899999999999</v>
      </c>
      <c r="J21" s="15">
        <v>0.11379599999999999</v>
      </c>
      <c r="K21" s="15">
        <v>0.73378299999999996</v>
      </c>
      <c r="L21" s="15">
        <v>0.15834400000000001</v>
      </c>
      <c r="M21" s="15">
        <v>0.32631199999999999</v>
      </c>
      <c r="N21" s="15">
        <v>0.18062700000000001</v>
      </c>
      <c r="O21" s="15">
        <v>0.66528299999999996</v>
      </c>
      <c r="P21" s="15">
        <v>5.6779999999999999E-3</v>
      </c>
      <c r="Q21" s="15">
        <v>4.5296000000000003E-2</v>
      </c>
      <c r="R21" s="10"/>
      <c r="S21" s="10"/>
      <c r="T21" s="10"/>
      <c r="U21" s="10"/>
    </row>
    <row r="22" spans="2:21" x14ac:dyDescent="0.35">
      <c r="B22" s="11" t="s">
        <v>32</v>
      </c>
      <c r="C22" s="10" t="s">
        <v>32</v>
      </c>
      <c r="D22" s="10" t="s">
        <v>69</v>
      </c>
      <c r="E22" s="10" t="s">
        <v>34</v>
      </c>
      <c r="F22" s="15">
        <v>27.197266949999999</v>
      </c>
      <c r="G22" s="15">
        <v>8.0653410999999995</v>
      </c>
      <c r="H22" s="15">
        <v>3.4286889700000001</v>
      </c>
      <c r="I22" s="15">
        <v>9.0494399999999989E-2</v>
      </c>
      <c r="J22" s="15">
        <v>0.31319200000000003</v>
      </c>
      <c r="K22" s="15">
        <v>11.897716470000001</v>
      </c>
      <c r="L22" s="15">
        <v>2.8587999999999999E-2</v>
      </c>
      <c r="M22" s="15">
        <v>7.0328940000000006E-2</v>
      </c>
      <c r="N22" s="15">
        <v>1.866222E-2</v>
      </c>
      <c r="O22" s="15">
        <v>0.11757916</v>
      </c>
      <c r="P22" s="15">
        <v>-7.1832179999999995E-2</v>
      </c>
      <c r="Q22" s="15">
        <v>-11.46694531</v>
      </c>
      <c r="R22" s="10"/>
      <c r="S22" s="10"/>
      <c r="T22" s="10"/>
      <c r="U22" s="10"/>
    </row>
    <row r="23" spans="2:21" x14ac:dyDescent="0.35">
      <c r="B23" s="11" t="s">
        <v>70</v>
      </c>
      <c r="C23" s="10" t="s">
        <v>52</v>
      </c>
      <c r="D23" s="10" t="s">
        <v>71</v>
      </c>
      <c r="E23" s="10" t="s">
        <v>54</v>
      </c>
      <c r="F23" s="15">
        <v>0.108319</v>
      </c>
      <c r="G23" s="15">
        <v>6.0965999999999999E-2</v>
      </c>
      <c r="H23" s="15">
        <v>4.5193999999999998E-2</v>
      </c>
      <c r="I23" s="15">
        <v>1.9651999999999999E-2</v>
      </c>
      <c r="J23" s="15">
        <v>4.2540000000000001E-2</v>
      </c>
      <c r="K23" s="15">
        <v>0.168352</v>
      </c>
      <c r="L23" s="15">
        <v>0.10009999999999999</v>
      </c>
      <c r="M23" s="15">
        <v>3.78E-2</v>
      </c>
      <c r="N23" s="15">
        <v>1.8221999999999999E-2</v>
      </c>
      <c r="O23" s="15">
        <v>0.15612200000000001</v>
      </c>
      <c r="P23" s="15">
        <v>-1.4300000000000001E-3</v>
      </c>
      <c r="Q23" s="15">
        <v>3.031E-2</v>
      </c>
      <c r="R23" s="10"/>
      <c r="S23" s="10"/>
      <c r="T23" s="10"/>
      <c r="U23" s="10"/>
    </row>
    <row r="24" spans="2:21" ht="20" x14ac:dyDescent="0.35">
      <c r="B24" s="11" t="s">
        <v>72</v>
      </c>
      <c r="C24" s="10" t="s">
        <v>73</v>
      </c>
      <c r="D24" s="10" t="s">
        <v>74</v>
      </c>
      <c r="E24" s="10" t="s">
        <v>34</v>
      </c>
      <c r="F24" s="15">
        <v>2.4736000000000001E-2</v>
      </c>
      <c r="G24" s="15"/>
      <c r="H24" s="15"/>
      <c r="I24" s="15"/>
      <c r="J24" s="15"/>
      <c r="K24" s="15"/>
      <c r="L24" s="15">
        <v>4.2710529999999997E-2</v>
      </c>
      <c r="M24" s="15">
        <v>3.2830539999999998E-2</v>
      </c>
      <c r="N24" s="15">
        <v>1.453699E-2</v>
      </c>
      <c r="O24" s="15">
        <v>9.0078060000000015E-2</v>
      </c>
      <c r="P24" s="15">
        <v>1.453699E-2</v>
      </c>
      <c r="Q24" s="15">
        <v>9.0078060000000015E-2</v>
      </c>
      <c r="R24" s="10"/>
      <c r="S24" s="10"/>
      <c r="T24" s="10"/>
      <c r="U24" s="10"/>
    </row>
    <row r="25" spans="2:21" ht="20" x14ac:dyDescent="0.35">
      <c r="B25" s="11" t="s">
        <v>75</v>
      </c>
      <c r="C25" s="10" t="s">
        <v>66</v>
      </c>
      <c r="D25" s="10" t="s">
        <v>76</v>
      </c>
      <c r="E25" s="10" t="s">
        <v>77</v>
      </c>
      <c r="F25" s="15">
        <v>2.1599999999999999E-4</v>
      </c>
      <c r="G25" s="15">
        <v>0</v>
      </c>
      <c r="H25" s="15">
        <v>0</v>
      </c>
      <c r="I25" s="15">
        <v>9.3007000000000006E-2</v>
      </c>
      <c r="J25" s="15">
        <v>-9.0104000000000004E-2</v>
      </c>
      <c r="K25" s="15">
        <v>2.9030000000000002E-3</v>
      </c>
      <c r="L25" s="15">
        <v>0</v>
      </c>
      <c r="M25" s="15">
        <v>0</v>
      </c>
      <c r="N25" s="15">
        <v>3.2980000000000002E-3</v>
      </c>
      <c r="O25" s="15">
        <v>3.2980000000000002E-3</v>
      </c>
      <c r="P25" s="15">
        <v>-8.9708999999999997E-2</v>
      </c>
      <c r="Q25" s="15">
        <v>-8.9708999999999997E-2</v>
      </c>
      <c r="R25" s="10"/>
      <c r="S25" s="10"/>
      <c r="T25" s="10"/>
      <c r="U25" s="10"/>
    </row>
    <row r="26" spans="2:21" x14ac:dyDescent="0.35">
      <c r="B26" s="11" t="s">
        <v>78</v>
      </c>
      <c r="C26" s="10" t="s">
        <v>66</v>
      </c>
      <c r="D26" s="10" t="s">
        <v>79</v>
      </c>
      <c r="E26" s="10" t="s">
        <v>77</v>
      </c>
      <c r="F26" s="15">
        <v>9.9999999999999995E-7</v>
      </c>
      <c r="G26" s="15">
        <v>0</v>
      </c>
      <c r="H26" s="15">
        <v>0</v>
      </c>
      <c r="I26" s="15">
        <v>2.1999999999999999E-5</v>
      </c>
      <c r="J26" s="15">
        <v>-9.9999999999999995E-7</v>
      </c>
      <c r="K26" s="15">
        <v>2.0999999999999999E-5</v>
      </c>
      <c r="L26" s="15">
        <v>0</v>
      </c>
      <c r="M26" s="15">
        <v>0</v>
      </c>
      <c r="N26" s="15">
        <v>2.4000000000000001E-5</v>
      </c>
      <c r="O26" s="15">
        <v>2.4000000000000001E-5</v>
      </c>
      <c r="P26" s="15">
        <v>1.9999999999999999E-6</v>
      </c>
      <c r="Q26" s="15">
        <v>1.9999999999999999E-6</v>
      </c>
      <c r="R26" s="10"/>
      <c r="S26" s="10"/>
      <c r="T26" s="10"/>
      <c r="U26" s="10"/>
    </row>
    <row r="27" spans="2:21" x14ac:dyDescent="0.35">
      <c r="B27" s="11" t="s">
        <v>80</v>
      </c>
      <c r="C27" s="10" t="s">
        <v>24</v>
      </c>
      <c r="D27" s="10" t="s">
        <v>81</v>
      </c>
      <c r="E27" s="10" t="s">
        <v>34</v>
      </c>
      <c r="F27" s="15">
        <v>1778.17063035</v>
      </c>
      <c r="G27" s="15">
        <v>274.77734032999996</v>
      </c>
      <c r="H27" s="15">
        <v>674.02881542</v>
      </c>
      <c r="I27" s="15">
        <v>448.43129844999999</v>
      </c>
      <c r="J27" s="15">
        <v>480.70443469999998</v>
      </c>
      <c r="K27" s="15">
        <v>1877.9418889000001</v>
      </c>
      <c r="L27" s="15"/>
      <c r="M27" s="15"/>
      <c r="N27" s="15"/>
      <c r="O27" s="15"/>
      <c r="P27" s="15">
        <v>-448.43129844999999</v>
      </c>
      <c r="Q27" s="15">
        <v>-1397.2374542</v>
      </c>
      <c r="R27" s="10"/>
      <c r="S27" s="10"/>
      <c r="T27" s="10"/>
      <c r="U27" s="10"/>
    </row>
    <row r="28" spans="2:21" ht="20" x14ac:dyDescent="0.35">
      <c r="B28" s="11" t="s">
        <v>82</v>
      </c>
      <c r="C28" s="10" t="s">
        <v>32</v>
      </c>
      <c r="D28" s="10" t="s">
        <v>83</v>
      </c>
      <c r="E28" s="10" t="s">
        <v>34</v>
      </c>
      <c r="F28" s="15"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0"/>
      <c r="S28" s="10"/>
      <c r="T28" s="10"/>
      <c r="U28" s="10"/>
    </row>
    <row r="29" spans="2:21" x14ac:dyDescent="0.35">
      <c r="B29" s="11" t="s">
        <v>84</v>
      </c>
      <c r="C29" s="10" t="s">
        <v>20</v>
      </c>
      <c r="D29" s="10" t="s">
        <v>85</v>
      </c>
      <c r="E29" s="10" t="s">
        <v>86</v>
      </c>
      <c r="F29" s="15">
        <v>-4.0000000000000003E-5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0"/>
      <c r="S29" s="10"/>
      <c r="T29" s="10"/>
      <c r="U29" s="10"/>
    </row>
    <row r="30" spans="2:21" x14ac:dyDescent="0.35">
      <c r="B30" s="11"/>
      <c r="C30" s="10"/>
      <c r="D30" s="10"/>
      <c r="E30" s="10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0"/>
      <c r="S30" s="10"/>
      <c r="T30" s="10"/>
      <c r="U30" s="10"/>
    </row>
    <row r="31" spans="2:21" x14ac:dyDescent="0.35">
      <c r="B31" s="11" t="s">
        <v>87</v>
      </c>
      <c r="C31" s="10"/>
      <c r="D31" s="10"/>
      <c r="E31" s="10"/>
      <c r="F31" s="15">
        <v>10.466326409999976</v>
      </c>
      <c r="G31" s="15">
        <v>0.92777631999999288</v>
      </c>
      <c r="H31" s="15">
        <v>1.1199713700000047</v>
      </c>
      <c r="I31" s="15">
        <v>1.0726248799999989</v>
      </c>
      <c r="J31" s="15">
        <v>1.0994423199999928</v>
      </c>
      <c r="K31" s="15">
        <v>4.2198148899999897</v>
      </c>
      <c r="L31" s="15">
        <v>0.3379939199999869</v>
      </c>
      <c r="M31" s="15">
        <v>1.3801044300000072</v>
      </c>
      <c r="N31" s="15">
        <v>1.2293587600000053</v>
      </c>
      <c r="O31" s="15">
        <v>2.9474571099999993</v>
      </c>
      <c r="P31" s="15">
        <v>0.1567338800000064</v>
      </c>
      <c r="Q31" s="15">
        <v>-0.17291545999999716</v>
      </c>
      <c r="R31" s="10"/>
      <c r="S31" s="10"/>
      <c r="T31" s="10"/>
      <c r="U31" s="10"/>
    </row>
    <row r="32" spans="2:21" x14ac:dyDescent="0.35">
      <c r="B32" s="11"/>
      <c r="C32" s="10"/>
      <c r="D32" s="10"/>
      <c r="E32" s="10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0"/>
      <c r="S32" s="10"/>
      <c r="T32" s="10"/>
      <c r="U32" s="10"/>
    </row>
    <row r="33" spans="2:21" x14ac:dyDescent="0.35">
      <c r="B33" s="11" t="s">
        <v>88</v>
      </c>
      <c r="C33" s="10"/>
      <c r="D33" s="10"/>
      <c r="E33" s="10"/>
      <c r="F33" s="15">
        <v>7.327236899999976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0"/>
      <c r="S33" s="10"/>
      <c r="T33" s="10"/>
      <c r="U33" s="10"/>
    </row>
    <row r="34" spans="2:21" x14ac:dyDescent="0.35"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2:21" x14ac:dyDescent="0.35">
      <c r="B35" s="16" t="s">
        <v>89</v>
      </c>
      <c r="C35" s="10"/>
      <c r="D35" s="10"/>
      <c r="E35" s="10"/>
      <c r="F35" s="15">
        <f t="shared" ref="F35:N35" si="0">SUM(F6:F31)</f>
        <v>17318.305289840006</v>
      </c>
      <c r="G35" s="15">
        <f t="shared" si="0"/>
        <v>3661.9822061899999</v>
      </c>
      <c r="H35" s="15">
        <f t="shared" si="0"/>
        <v>4118.9953412200002</v>
      </c>
      <c r="I35" s="15">
        <f t="shared" si="0"/>
        <v>3237.0131967300013</v>
      </c>
      <c r="J35" s="15">
        <f t="shared" si="0"/>
        <v>4149.9595526200001</v>
      </c>
      <c r="K35" s="15">
        <f t="shared" si="0"/>
        <v>15167.950296760006</v>
      </c>
      <c r="L35" s="15">
        <f t="shared" si="0"/>
        <v>3558.3651232999996</v>
      </c>
      <c r="M35" s="15">
        <f t="shared" si="0"/>
        <v>3770.5213594499996</v>
      </c>
      <c r="N35" s="15">
        <f t="shared" si="0"/>
        <v>2926.1548646800011</v>
      </c>
      <c r="O35" s="15">
        <f>SUM(O6:O31)</f>
        <v>10255.04134743</v>
      </c>
      <c r="P35" s="15">
        <f>SUM(P6:P31)</f>
        <v>-310.85833204999989</v>
      </c>
      <c r="Q35" s="15">
        <f>SUM(Q6:Q31)</f>
        <v>-762.94939670999975</v>
      </c>
      <c r="R35" s="10"/>
      <c r="S35" s="10"/>
      <c r="T35" s="10"/>
      <c r="U35" s="10"/>
    </row>
    <row r="36" spans="2:21" x14ac:dyDescent="0.35"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2:21" x14ac:dyDescent="0.35">
      <c r="B37" s="17" t="s">
        <v>90</v>
      </c>
      <c r="C37" s="18" t="s">
        <v>32</v>
      </c>
      <c r="D37" s="18" t="s">
        <v>33</v>
      </c>
      <c r="E37" s="18" t="s">
        <v>34</v>
      </c>
      <c r="F37" s="19">
        <v>4420.09324449</v>
      </c>
      <c r="G37" s="19">
        <v>531</v>
      </c>
      <c r="H37" s="19">
        <v>607</v>
      </c>
      <c r="I37" s="15">
        <v>360</v>
      </c>
      <c r="J37" s="15">
        <v>394</v>
      </c>
      <c r="K37" s="15">
        <v>1892</v>
      </c>
      <c r="L37" s="15">
        <v>283</v>
      </c>
      <c r="M37" s="15">
        <v>265</v>
      </c>
      <c r="N37" s="15">
        <v>224</v>
      </c>
      <c r="O37" s="15">
        <f>L37+M37+N37</f>
        <v>772</v>
      </c>
      <c r="P37" s="15">
        <f>N37-I37</f>
        <v>-136</v>
      </c>
      <c r="Q37" s="15">
        <f>(N37+M37+L37)-(I37+H37+G37)</f>
        <v>-726</v>
      </c>
      <c r="R37" s="10"/>
      <c r="S37" s="10"/>
      <c r="T37" s="10"/>
      <c r="U37" s="10"/>
    </row>
    <row r="38" spans="2:21" x14ac:dyDescent="0.35">
      <c r="B38" s="20" t="s">
        <v>91</v>
      </c>
      <c r="C38" s="18"/>
      <c r="D38" s="18"/>
      <c r="E38" s="18"/>
      <c r="F38" s="19"/>
      <c r="G38" s="19"/>
      <c r="H38" s="19"/>
      <c r="I38" s="19"/>
      <c r="J38" s="19"/>
      <c r="K38" s="19"/>
      <c r="L38" s="19"/>
      <c r="M38" s="19"/>
      <c r="N38" s="15"/>
      <c r="O38" s="15"/>
      <c r="P38" s="15"/>
      <c r="Q38" s="15"/>
      <c r="R38" s="10"/>
      <c r="S38" s="10"/>
      <c r="T38" s="10"/>
      <c r="U38" s="10"/>
    </row>
    <row r="39" spans="2:21" ht="20" x14ac:dyDescent="0.35">
      <c r="B39" s="20" t="s">
        <v>92</v>
      </c>
      <c r="C39" s="18"/>
      <c r="D39" s="18" t="s">
        <v>93</v>
      </c>
      <c r="E39" s="18"/>
      <c r="F39" s="21">
        <v>280.60304308000002</v>
      </c>
      <c r="G39" s="21">
        <v>50</v>
      </c>
      <c r="H39" s="21">
        <v>60</v>
      </c>
      <c r="I39" s="21">
        <v>42</v>
      </c>
      <c r="J39" s="21">
        <v>55</v>
      </c>
      <c r="K39" s="21">
        <v>207</v>
      </c>
      <c r="L39" s="21">
        <v>34</v>
      </c>
      <c r="M39" s="21">
        <v>42</v>
      </c>
      <c r="N39" s="15">
        <v>44</v>
      </c>
      <c r="O39" s="15">
        <f>L39+M39+N39</f>
        <v>120</v>
      </c>
      <c r="P39" s="15">
        <f>N39-I39</f>
        <v>2</v>
      </c>
      <c r="Q39" s="15">
        <f>(N39+M39+L39)-(I39+H39+G39)</f>
        <v>-32</v>
      </c>
      <c r="R39" s="10"/>
      <c r="S39" s="10"/>
      <c r="T39" s="10"/>
      <c r="U39" s="10"/>
    </row>
    <row r="40" spans="2:21" x14ac:dyDescent="0.35">
      <c r="B40" s="20" t="s">
        <v>94</v>
      </c>
      <c r="C40" s="18"/>
      <c r="D40" s="18" t="s">
        <v>95</v>
      </c>
      <c r="E40" s="18"/>
      <c r="F40" s="21">
        <v>4139.4902004100004</v>
      </c>
      <c r="G40" s="21">
        <v>482</v>
      </c>
      <c r="H40" s="21">
        <v>547</v>
      </c>
      <c r="I40" s="21">
        <v>318</v>
      </c>
      <c r="J40" s="21">
        <v>340</v>
      </c>
      <c r="K40" s="21">
        <v>1687</v>
      </c>
      <c r="L40" s="21">
        <v>249</v>
      </c>
      <c r="M40" s="21">
        <v>223</v>
      </c>
      <c r="N40" s="15">
        <v>180</v>
      </c>
      <c r="O40" s="15">
        <f t="shared" ref="O40" si="1">L40+M40+N40</f>
        <v>652</v>
      </c>
      <c r="P40" s="15">
        <f>N40-I40</f>
        <v>-138</v>
      </c>
      <c r="Q40" s="15">
        <f>(N40+M40+L40)-(I40+H40+G40)</f>
        <v>-695</v>
      </c>
      <c r="R40" s="10"/>
      <c r="S40" s="10"/>
      <c r="T40" s="10"/>
      <c r="U40" s="10"/>
    </row>
    <row r="41" spans="2:21" x14ac:dyDescent="0.35"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2:21" x14ac:dyDescent="0.35"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2:21" x14ac:dyDescent="0.35"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2:21" x14ac:dyDescent="0.35"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2:21" x14ac:dyDescent="0.35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3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3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3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2:21" x14ac:dyDescent="0.3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x14ac:dyDescent="0.35"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 x14ac:dyDescent="0.35"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 x14ac:dyDescent="0.35"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35"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3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3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3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3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3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3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3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3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3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3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3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3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3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3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3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3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3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3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3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3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3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35"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35"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35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35"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35"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35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35"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35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35"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35"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35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</sheetData>
  <phoneticPr fontId="4" type="noConversion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Emelie Brunhage</cp:lastModifiedBy>
  <dcterms:created xsi:type="dcterms:W3CDTF">2010-05-17T16:18:34Z</dcterms:created>
  <dcterms:modified xsi:type="dcterms:W3CDTF">2020-09-08T07:32:11Z</dcterms:modified>
</cp:coreProperties>
</file>