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 4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E10" i="2" l="1"/>
  <c r="BJ10" i="2"/>
  <c r="BO10" i="2"/>
  <c r="BO7" i="2"/>
  <c r="BO8" i="2"/>
  <c r="BO6" i="2"/>
  <c r="BN10" i="2"/>
  <c r="BM10" i="2" l="1"/>
  <c r="BL10" i="2" l="1"/>
  <c r="BK10" i="2" l="1"/>
  <c r="BJ7" i="2" l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<sst xmlns="http://schemas.openxmlformats.org/spreadsheetml/2006/main" count="82" uniqueCount="73">
  <si>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</si>
  <si>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</si>
  <si>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</si>
  <si>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</si>
  <si>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</si>
  <si>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</si>
  <si>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</si>
  <si>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</si>
  <si>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</si>
  <si>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</si>
  <si>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</si>
  <si>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</si>
  <si>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</si>
  <si>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</si>
  <si>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</si>
  <si>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</si>
  <si>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</si>
  <si>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</si>
  <si>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</si>
  <si>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</si>
  <si>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</si>
  <si>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</si>
  <si>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</si>
  <si>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</si>
  <si>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</si>
  <si>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</si>
  <si>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</si>
  <si>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</si>
  <si>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</si>
  <si>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</si>
  <si>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</si>
  <si>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</si>
  <si>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</si>
  <si>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</si>
  <si>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</si>
  <si>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</si>
  <si>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</si>
  <si>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</si>
  <si>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</si>
  <si>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</si>
  <si>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</si>
  <si>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</si>
  <si>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</si>
  <si>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</si>
  <si>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</si>
  <si>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</si>
  <si>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</si>
  <si>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</si>
  <si>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</si>
  <si>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</si>
  <si>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</si>
  <si>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</si>
  <si>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</si>
  <si>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</si>
  <si>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</si>
  <si>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</si>
  <si>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</si>
  <si>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</si>
  <si>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</si>
  <si>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</si>
  <si>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</si>
  <si>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</si>
  <si>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</si>
  <si>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</si>
  <si>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</si>
  <si>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</si>
  <si>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</si>
  <si>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</si>
  <si>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</si>
  <si>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</si>
  <si>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</si>
  <si>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</si>
  <si>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Vid beräkning av kvartal 4 2018 så reviderades statsskuldsräntorna upp med 4,8 miljarder kronor för 2016, 5 miljarder kronor 2017 och 2,7 miljarder kronor 2018. För ytterligare information, se texten under rubrik "räntor" i publikationen.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</si>
</sst>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O21"/>
  <sheetViews>
    <sheetView tabSelected="1" zoomScaleNormal="100" workbookViewId="0">
      <selection activeCell="BM29" sqref="BM29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2" width="0" style="2" hidden="1" customWidth="1"/>
    <col min="53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7" x14ac:dyDescent="0.2">
      <c r="B1" s="1"/>
    </row>
    <row r="2" spans="2:67" s="3" customFormat="1" x14ac:dyDescent="0.2">
      <c r="B2" s="4" t="s">
        <v>0</v>
      </c>
      <c r="I2" s="2"/>
      <c r="J2" s="2"/>
      <c r="K2" s="2"/>
    </row>
    <row r="3" spans="2:67" x14ac:dyDescent="0.2">
      <c r="B3" s="5"/>
    </row>
    <row r="5" spans="2:67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50</v>
      </c>
      <c r="AU5" s="7" t="s">
        <v>52</v>
      </c>
      <c r="AV5" s="7" t="s">
        <v>51</v>
      </c>
      <c r="AW5" s="7" t="s">
        <v>53</v>
      </c>
      <c r="AX5" s="7" t="s">
        <v>54</v>
      </c>
      <c r="AY5" s="7" t="s">
        <v>55</v>
      </c>
      <c r="AZ5" s="7" t="s">
        <v>60</v>
      </c>
      <c r="BA5" s="7" t="s">
        <v>56</v>
      </c>
      <c r="BB5" s="7" t="s">
        <v>57</v>
      </c>
      <c r="BC5" s="7" t="s">
        <v>58</v>
      </c>
      <c r="BD5" s="7" t="s">
        <v>59</v>
      </c>
      <c r="BE5" s="7" t="s">
        <v>61</v>
      </c>
      <c r="BF5" s="7" t="s">
        <v>62</v>
      </c>
      <c r="BG5" s="7" t="s">
        <v>63</v>
      </c>
      <c r="BH5" s="7" t="s">
        <v>64</v>
      </c>
      <c r="BI5" s="7" t="s">
        <v>65</v>
      </c>
      <c r="BJ5" s="7" t="s">
        <v>66</v>
      </c>
      <c r="BK5" s="7" t="s">
        <v>67</v>
      </c>
      <c r="BL5" s="7" t="s">
        <v>68</v>
      </c>
      <c r="BM5" s="7" t="s">
        <v>69</v>
      </c>
      <c r="BN5" s="7" t="s">
        <v>70</v>
      </c>
      <c r="BO5" s="7" t="s">
        <v>71</v>
      </c>
    </row>
    <row r="6" spans="2:67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0">
        <v>-266</v>
      </c>
      <c r="BG6" s="10">
        <v>-266</v>
      </c>
      <c r="BH6" s="10">
        <v>-263</v>
      </c>
      <c r="BI6" s="10">
        <v>-259</v>
      </c>
      <c r="BJ6" s="9">
        <f>SUM(BF6:BI6)</f>
        <v>-1054</v>
      </c>
      <c r="BK6" s="10">
        <v>-365</v>
      </c>
      <c r="BL6" s="10">
        <v>-147</v>
      </c>
      <c r="BM6" s="10">
        <v>-257</v>
      </c>
      <c r="BN6" s="2">
        <v>131</v>
      </c>
      <c r="BO6" s="9">
        <f>BK6+BL6+BM6+BN6</f>
        <v>-638</v>
      </c>
    </row>
    <row r="7" spans="2:67" x14ac:dyDescent="0.2">
      <c r="B7" s="2" t="s">
        <v>45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8">
        <v>44</v>
      </c>
      <c r="BG7" s="8">
        <v>-193</v>
      </c>
      <c r="BH7" s="8">
        <v>-139</v>
      </c>
      <c r="BI7" s="8">
        <v>4</v>
      </c>
      <c r="BJ7" s="9">
        <f>SUM(BF7:BI7)</f>
        <v>-284</v>
      </c>
      <c r="BK7" s="8">
        <v>13</v>
      </c>
      <c r="BL7" s="8">
        <v>-251</v>
      </c>
      <c r="BM7" s="8">
        <v>-180</v>
      </c>
      <c r="BN7" s="2">
        <v>-38</v>
      </c>
      <c r="BO7" s="9">
        <f t="shared" ref="BO7:BO10" si="3">BK7+BL7+BM7+BN7</f>
        <v>-456</v>
      </c>
    </row>
    <row r="8" spans="2:67" x14ac:dyDescent="0.2">
      <c r="B8" s="2" t="s">
        <v>46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0">
        <v>4265</v>
      </c>
      <c r="BG8" s="10">
        <v>6693</v>
      </c>
      <c r="BH8" s="10">
        <v>5279</v>
      </c>
      <c r="BI8" s="10">
        <v>4440</v>
      </c>
      <c r="BJ8" s="9">
        <f t="shared" ref="BJ8" si="4">SUM(BF8:BI8)</f>
        <v>20677</v>
      </c>
      <c r="BK8" s="10">
        <v>3852</v>
      </c>
      <c r="BL8" s="10">
        <v>7648</v>
      </c>
      <c r="BM8" s="10">
        <v>5995</v>
      </c>
      <c r="BN8" s="2">
        <v>5301</v>
      </c>
      <c r="BO8" s="9">
        <f t="shared" si="3"/>
        <v>22796</v>
      </c>
    </row>
    <row r="9" spans="2:67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J9" s="8"/>
      <c r="BO9" s="9"/>
    </row>
    <row r="10" spans="2:67" s="3" customFormat="1" x14ac:dyDescent="0.2">
      <c r="B10" s="3" t="s">
        <v>47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9">
        <f>SUM(BF6:BF8)</f>
        <v>4043</v>
      </c>
      <c r="BG10" s="9">
        <v>4955</v>
      </c>
      <c r="BH10" s="9">
        <f t="shared" ref="BH10:BN10" si="5">SUM(BH6:BH8)</f>
        <v>4877</v>
      </c>
      <c r="BI10" s="9">
        <f t="shared" si="5"/>
        <v>4185</v>
      </c>
      <c r="BJ10" s="9">
        <f t="shared" si="5"/>
        <v>19339</v>
      </c>
      <c r="BK10" s="9">
        <f t="shared" si="5"/>
        <v>3500</v>
      </c>
      <c r="BL10" s="9">
        <f t="shared" si="5"/>
        <v>7250</v>
      </c>
      <c r="BM10" s="9">
        <f t="shared" si="5"/>
        <v>5558</v>
      </c>
      <c r="BN10" s="3">
        <f t="shared" si="5"/>
        <v>5394</v>
      </c>
      <c r="BO10" s="9">
        <f t="shared" si="3"/>
        <v>21702</v>
      </c>
    </row>
    <row r="12" spans="2:67" x14ac:dyDescent="0.2">
      <c r="B12" s="2" t="s">
        <v>72</v>
      </c>
    </row>
    <row r="14" spans="2:67" x14ac:dyDescent="0.2">
      <c r="B14" s="4"/>
    </row>
    <row r="16" spans="2:67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48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49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2019-02-18T08:25:59Z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