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22\Kv1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CC9" i="2" l="1"/>
  <c r="CB9" i="2" l="1"/>
  <c r="BZ9" i="2" l="1"/>
  <c r="BY7" i="2"/>
  <c r="BY6" i="2"/>
  <c r="BV9" i="2" l="1"/>
  <c r="BW9" i="2"/>
  <c r="BX9" i="2"/>
  <c r="BU9" i="2"/>
  <c r="BP9" i="2"/>
  <c r="BY9" i="2" l="1"/>
  <c r="BT7" i="2" l="1"/>
  <c r="BT6" i="2"/>
  <c r="BS9" i="2"/>
  <c r="BR9" i="2" l="1"/>
  <c r="BQ9" i="2" l="1"/>
  <c r="BO7" i="2" l="1"/>
  <c r="BO6" i="2"/>
  <c r="BN9" i="2"/>
  <c r="BM9" i="2" l="1"/>
  <c r="BL9" i="2" l="1"/>
  <c r="BK9" i="2" l="1"/>
  <c r="BO9" i="2" s="1"/>
  <c r="BJ7" i="2" l="1"/>
  <c r="BJ6" i="2"/>
  <c r="BJ9" i="2" l="1"/>
  <c r="BI9" i="2"/>
  <c r="BH9" i="2" l="1"/>
  <c r="BF9" i="2" l="1"/>
  <c r="BE7" i="2" l="1"/>
  <c r="BE6" i="2"/>
  <c r="AZ7" i="2"/>
  <c r="AZ6" i="2"/>
  <c r="BE9" i="2" l="1"/>
  <c r="BC9" i="2"/>
  <c r="BB9" i="2" l="1"/>
  <c r="BA9" i="2" l="1"/>
  <c r="AX9" i="2" l="1"/>
  <c r="AW9" i="2" l="1"/>
  <c r="AU7" i="2" l="1"/>
  <c r="AU8" i="2"/>
  <c r="AU6" i="2"/>
  <c r="AV9" i="2"/>
  <c r="AZ9" i="2" s="1"/>
  <c r="AQ9" i="2" l="1"/>
  <c r="AU9" i="2" s="1"/>
  <c r="AO9" i="2"/>
  <c r="AN9" i="2"/>
  <c r="AM9" i="2"/>
  <c r="AL9" i="2"/>
  <c r="AH9" i="2"/>
  <c r="AG9" i="2"/>
  <c r="AE9" i="2"/>
  <c r="AF9" i="2" s="1"/>
  <c r="Z9" i="2"/>
  <c r="Y9" i="2"/>
  <c r="X9" i="2"/>
  <c r="W9" i="2"/>
  <c r="U9" i="2"/>
  <c r="T9" i="2"/>
  <c r="S9" i="2"/>
  <c r="R9" i="2"/>
  <c r="P9" i="2"/>
  <c r="O9" i="2"/>
  <c r="N9" i="2"/>
  <c r="M9" i="2"/>
  <c r="L9" i="2"/>
  <c r="G9" i="2"/>
  <c r="AP7" i="2"/>
  <c r="AK7" i="2"/>
  <c r="AF7" i="2"/>
  <c r="AA7" i="2"/>
  <c r="V7" i="2"/>
  <c r="Q7" i="2"/>
  <c r="L7" i="2"/>
  <c r="G7" i="2"/>
  <c r="AP6" i="2"/>
  <c r="AK6" i="2"/>
  <c r="AF6" i="2"/>
  <c r="AA6" i="2"/>
  <c r="Q6" i="2"/>
  <c r="L6" i="2"/>
  <c r="G6" i="2"/>
  <c r="AP9" i="2" l="1"/>
  <c r="AK9" i="2"/>
  <c r="AA9" i="2"/>
  <c r="V6" i="2"/>
  <c r="Q9" i="2"/>
  <c r="V9" i="2"/>
</calcChain>
</file>

<file path=xl/sharedStrings.xml><?xml version="1.0" encoding="utf-8"?>
<sst xmlns="http://schemas.openxmlformats.org/spreadsheetml/2006/main" count="96" uniqueCount="87">
  <si>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</si>
  <si>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</si>
  <si>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</si>
  <si>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</si>
  <si>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</si>
  <si>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</si>
  <si>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</si>
  <si>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</si>
  <si>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</si>
  <si>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</si>
  <si>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</si>
  <si>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</si>
  <si>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</si>
  <si>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</si>
  <si>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</si>
  <si>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</si>
  <si>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</si>
  <si>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</si>
  <si>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</si>
  <si>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</si>
  <si>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</si>
  <si>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</si>
  <si>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</si>
  <si>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</si>
  <si>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</si>
  <si>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</si>
  <si>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</si>
  <si>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</si>
  <si>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</si>
  <si>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</si>
  <si>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</si>
  <si>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</si>
  <si>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</si>
  <si>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</si>
  <si>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</si>
  <si>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</si>
  <si>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</si>
  <si>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</si>
  <si>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</si>
  <si>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</si>
  <si>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</si>
  <si>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</si>
  <si>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</si>
  <si>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</si>
  <si>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</si>
  <si>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</si>
  <si>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</si>
  <si>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</si>
  <si>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</si>
  <si>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</si>
  <si>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</si>
  <si>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</si>
  <si>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</si>
  <si>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</si>
  <si>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</si>
  <si>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</si>
  <si>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</si>
  <si>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</si>
  <si>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</si>
  <si>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</si>
  <si>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</si>
  <si>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</si>
  <si>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</si>
  <si>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</si>
  <si>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</si>
  <si>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</si>
  <si>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</si>
  <si>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</si>
  <si>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</si>
  <si>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</si>
  <si>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</si>
  <si>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</si>
  <si>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t>Kvartal 3 2019</t>
  </si>
  <si>
    <t>Kvartal 4 2019</t>
  </si>
  <si>
    <t>Helår 2019</t>
  </si>
  <si>
    <t>Kvartal 1 2020</t>
  </si>
  <si>
    <t>Kvartal 3 2020</t>
  </si>
  <si>
    <t>Kvartal 2 2020</t>
  </si>
  <si>
    <t>Kvartal 4 2020</t>
  </si>
  <si>
    <t>Helår 2020</t>
  </si>
  <si>
    <t>Kvartal 1 2021</t>
  </si>
  <si>
    <t>Kvartal 2 2021</t>
  </si>
  <si>
    <t xml:space="preserve"> </t>
  </si>
  <si>
    <t>Kvartal 3 2021</t>
  </si>
  <si>
    <t>Kvartal 4 2021</t>
  </si>
  <si>
    <t>Kvartal 1 2022</t>
  </si>
  <si>
    <t>Riksgäldskontoret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</si>
</sst>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4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2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2" fillId="2" borderId="0" xfId="1" applyFont="1"/>
    <xf numFmtId="0" fontId="13" fillId="2" borderId="0" xfId="1" applyFont="1"/>
    <xf numFmtId="0" fontId="1" fillId="2" borderId="0" xfId="1" applyFont="1" applyBorder="1"/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D18"/>
  <sheetViews>
    <sheetView tabSelected="1" zoomScaleNormal="100" workbookViewId="0">
      <selection activeCell="CF8" sqref="CF8"/>
    </sheetView>
  </sheetViews>
  <sheetFormatPr defaultRowHeight="13" x14ac:dyDescent="0.3"/>
  <cols>
    <col min="1" max="1" width="6.26953125" style="2" customWidth="1"/>
    <col min="2" max="2" width="24.81640625" style="2" customWidth="1"/>
    <col min="3" max="4" width="13.7265625" style="2" hidden="1" customWidth="1"/>
    <col min="5" max="5" width="16.26953125" style="2" hidden="1" customWidth="1"/>
    <col min="6" max="6" width="13.7265625" style="2" hidden="1" customWidth="1"/>
    <col min="7" max="7" width="13.7265625" style="3" hidden="1" customWidth="1"/>
    <col min="8" max="8" width="13.7265625" style="2" hidden="1" customWidth="1"/>
    <col min="9" max="9" width="12.81640625" style="2" hidden="1" customWidth="1"/>
    <col min="10" max="10" width="13.7265625" style="2" hidden="1" customWidth="1"/>
    <col min="11" max="11" width="14.7265625" style="2" hidden="1" customWidth="1"/>
    <col min="12" max="12" width="11.453125" style="2" hidden="1" customWidth="1"/>
    <col min="13" max="16" width="13.7265625" style="2" hidden="1" customWidth="1"/>
    <col min="17" max="25" width="9" style="2" hidden="1" customWidth="1"/>
    <col min="26" max="26" width="0" style="2" hidden="1" customWidth="1"/>
    <col min="27" max="27" width="6.54296875" style="2" hidden="1" customWidth="1"/>
    <col min="28" max="31" width="9" style="2" hidden="1" customWidth="1"/>
    <col min="32" max="32" width="6.54296875" style="2" hidden="1" customWidth="1"/>
    <col min="33" max="36" width="9" style="2" hidden="1" customWidth="1"/>
    <col min="37" max="37" width="6.54296875" style="2" hidden="1" customWidth="1"/>
    <col min="38" max="39" width="9" style="2" hidden="1" customWidth="1"/>
    <col min="40" max="54" width="0" style="2" hidden="1" customWidth="1"/>
    <col min="55" max="55" width="9.453125" style="2" hidden="1" customWidth="1"/>
    <col min="56" max="72" width="0" style="2" hidden="1" customWidth="1"/>
    <col min="73" max="257" width="9.1796875" style="2"/>
    <col min="258" max="258" width="6.26953125" style="2" customWidth="1"/>
    <col min="259" max="259" width="24.81640625" style="2" customWidth="1"/>
    <col min="260" max="289" width="0" style="2" hidden="1" customWidth="1"/>
    <col min="290" max="293" width="9" style="2" bestFit="1" customWidth="1"/>
    <col min="294" max="294" width="6.54296875" style="2" bestFit="1" customWidth="1"/>
    <col min="295" max="296" width="9" style="2" bestFit="1" customWidth="1"/>
    <col min="297" max="513" width="9.1796875" style="2"/>
    <col min="514" max="514" width="6.26953125" style="2" customWidth="1"/>
    <col min="515" max="515" width="24.81640625" style="2" customWidth="1"/>
    <col min="516" max="545" width="0" style="2" hidden="1" customWidth="1"/>
    <col min="546" max="549" width="9" style="2" bestFit="1" customWidth="1"/>
    <col min="550" max="550" width="6.54296875" style="2" bestFit="1" customWidth="1"/>
    <col min="551" max="552" width="9" style="2" bestFit="1" customWidth="1"/>
    <col min="553" max="769" width="9.1796875" style="2"/>
    <col min="770" max="770" width="6.26953125" style="2" customWidth="1"/>
    <col min="771" max="771" width="24.81640625" style="2" customWidth="1"/>
    <col min="772" max="801" width="0" style="2" hidden="1" customWidth="1"/>
    <col min="802" max="805" width="9" style="2" bestFit="1" customWidth="1"/>
    <col min="806" max="806" width="6.54296875" style="2" bestFit="1" customWidth="1"/>
    <col min="807" max="808" width="9" style="2" bestFit="1" customWidth="1"/>
    <col min="809" max="1025" width="9.1796875" style="2"/>
    <col min="1026" max="1026" width="6.26953125" style="2" customWidth="1"/>
    <col min="1027" max="1027" width="24.81640625" style="2" customWidth="1"/>
    <col min="1028" max="1057" width="0" style="2" hidden="1" customWidth="1"/>
    <col min="1058" max="1061" width="9" style="2" bestFit="1" customWidth="1"/>
    <col min="1062" max="1062" width="6.54296875" style="2" bestFit="1" customWidth="1"/>
    <col min="1063" max="1064" width="9" style="2" bestFit="1" customWidth="1"/>
    <col min="1065" max="1281" width="9.1796875" style="2"/>
    <col min="1282" max="1282" width="6.26953125" style="2" customWidth="1"/>
    <col min="1283" max="1283" width="24.81640625" style="2" customWidth="1"/>
    <col min="1284" max="1313" width="0" style="2" hidden="1" customWidth="1"/>
    <col min="1314" max="1317" width="9" style="2" bestFit="1" customWidth="1"/>
    <col min="1318" max="1318" width="6.54296875" style="2" bestFit="1" customWidth="1"/>
    <col min="1319" max="1320" width="9" style="2" bestFit="1" customWidth="1"/>
    <col min="1321" max="1537" width="9.1796875" style="2"/>
    <col min="1538" max="1538" width="6.26953125" style="2" customWidth="1"/>
    <col min="1539" max="1539" width="24.81640625" style="2" customWidth="1"/>
    <col min="1540" max="1569" width="0" style="2" hidden="1" customWidth="1"/>
    <col min="1570" max="1573" width="9" style="2" bestFit="1" customWidth="1"/>
    <col min="1574" max="1574" width="6.54296875" style="2" bestFit="1" customWidth="1"/>
    <col min="1575" max="1576" width="9" style="2" bestFit="1" customWidth="1"/>
    <col min="1577" max="1793" width="9.1796875" style="2"/>
    <col min="1794" max="1794" width="6.26953125" style="2" customWidth="1"/>
    <col min="1795" max="1795" width="24.81640625" style="2" customWidth="1"/>
    <col min="1796" max="1825" width="0" style="2" hidden="1" customWidth="1"/>
    <col min="1826" max="1829" width="9" style="2" bestFit="1" customWidth="1"/>
    <col min="1830" max="1830" width="6.54296875" style="2" bestFit="1" customWidth="1"/>
    <col min="1831" max="1832" width="9" style="2" bestFit="1" customWidth="1"/>
    <col min="1833" max="2049" width="9.1796875" style="2"/>
    <col min="2050" max="2050" width="6.26953125" style="2" customWidth="1"/>
    <col min="2051" max="2051" width="24.81640625" style="2" customWidth="1"/>
    <col min="2052" max="2081" width="0" style="2" hidden="1" customWidth="1"/>
    <col min="2082" max="2085" width="9" style="2" bestFit="1" customWidth="1"/>
    <col min="2086" max="2086" width="6.54296875" style="2" bestFit="1" customWidth="1"/>
    <col min="2087" max="2088" width="9" style="2" bestFit="1" customWidth="1"/>
    <col min="2089" max="2305" width="9.1796875" style="2"/>
    <col min="2306" max="2306" width="6.26953125" style="2" customWidth="1"/>
    <col min="2307" max="2307" width="24.81640625" style="2" customWidth="1"/>
    <col min="2308" max="2337" width="0" style="2" hidden="1" customWidth="1"/>
    <col min="2338" max="2341" width="9" style="2" bestFit="1" customWidth="1"/>
    <col min="2342" max="2342" width="6.54296875" style="2" bestFit="1" customWidth="1"/>
    <col min="2343" max="2344" width="9" style="2" bestFit="1" customWidth="1"/>
    <col min="2345" max="2561" width="9.1796875" style="2"/>
    <col min="2562" max="2562" width="6.26953125" style="2" customWidth="1"/>
    <col min="2563" max="2563" width="24.81640625" style="2" customWidth="1"/>
    <col min="2564" max="2593" width="0" style="2" hidden="1" customWidth="1"/>
    <col min="2594" max="2597" width="9" style="2" bestFit="1" customWidth="1"/>
    <col min="2598" max="2598" width="6.54296875" style="2" bestFit="1" customWidth="1"/>
    <col min="2599" max="2600" width="9" style="2" bestFit="1" customWidth="1"/>
    <col min="2601" max="2817" width="9.1796875" style="2"/>
    <col min="2818" max="2818" width="6.26953125" style="2" customWidth="1"/>
    <col min="2819" max="2819" width="24.81640625" style="2" customWidth="1"/>
    <col min="2820" max="2849" width="0" style="2" hidden="1" customWidth="1"/>
    <col min="2850" max="2853" width="9" style="2" bestFit="1" customWidth="1"/>
    <col min="2854" max="2854" width="6.54296875" style="2" bestFit="1" customWidth="1"/>
    <col min="2855" max="2856" width="9" style="2" bestFit="1" customWidth="1"/>
    <col min="2857" max="3073" width="9.1796875" style="2"/>
    <col min="3074" max="3074" width="6.26953125" style="2" customWidth="1"/>
    <col min="3075" max="3075" width="24.81640625" style="2" customWidth="1"/>
    <col min="3076" max="3105" width="0" style="2" hidden="1" customWidth="1"/>
    <col min="3106" max="3109" width="9" style="2" bestFit="1" customWidth="1"/>
    <col min="3110" max="3110" width="6.54296875" style="2" bestFit="1" customWidth="1"/>
    <col min="3111" max="3112" width="9" style="2" bestFit="1" customWidth="1"/>
    <col min="3113" max="3329" width="9.1796875" style="2"/>
    <col min="3330" max="3330" width="6.26953125" style="2" customWidth="1"/>
    <col min="3331" max="3331" width="24.81640625" style="2" customWidth="1"/>
    <col min="3332" max="3361" width="0" style="2" hidden="1" customWidth="1"/>
    <col min="3362" max="3365" width="9" style="2" bestFit="1" customWidth="1"/>
    <col min="3366" max="3366" width="6.54296875" style="2" bestFit="1" customWidth="1"/>
    <col min="3367" max="3368" width="9" style="2" bestFit="1" customWidth="1"/>
    <col min="3369" max="3585" width="9.1796875" style="2"/>
    <col min="3586" max="3586" width="6.26953125" style="2" customWidth="1"/>
    <col min="3587" max="3587" width="24.81640625" style="2" customWidth="1"/>
    <col min="3588" max="3617" width="0" style="2" hidden="1" customWidth="1"/>
    <col min="3618" max="3621" width="9" style="2" bestFit="1" customWidth="1"/>
    <col min="3622" max="3622" width="6.54296875" style="2" bestFit="1" customWidth="1"/>
    <col min="3623" max="3624" width="9" style="2" bestFit="1" customWidth="1"/>
    <col min="3625" max="3841" width="9.1796875" style="2"/>
    <col min="3842" max="3842" width="6.26953125" style="2" customWidth="1"/>
    <col min="3843" max="3843" width="24.81640625" style="2" customWidth="1"/>
    <col min="3844" max="3873" width="0" style="2" hidden="1" customWidth="1"/>
    <col min="3874" max="3877" width="9" style="2" bestFit="1" customWidth="1"/>
    <col min="3878" max="3878" width="6.54296875" style="2" bestFit="1" customWidth="1"/>
    <col min="3879" max="3880" width="9" style="2" bestFit="1" customWidth="1"/>
    <col min="3881" max="4097" width="9.1796875" style="2"/>
    <col min="4098" max="4098" width="6.26953125" style="2" customWidth="1"/>
    <col min="4099" max="4099" width="24.81640625" style="2" customWidth="1"/>
    <col min="4100" max="4129" width="0" style="2" hidden="1" customWidth="1"/>
    <col min="4130" max="4133" width="9" style="2" bestFit="1" customWidth="1"/>
    <col min="4134" max="4134" width="6.54296875" style="2" bestFit="1" customWidth="1"/>
    <col min="4135" max="4136" width="9" style="2" bestFit="1" customWidth="1"/>
    <col min="4137" max="4353" width="9.1796875" style="2"/>
    <col min="4354" max="4354" width="6.26953125" style="2" customWidth="1"/>
    <col min="4355" max="4355" width="24.81640625" style="2" customWidth="1"/>
    <col min="4356" max="4385" width="0" style="2" hidden="1" customWidth="1"/>
    <col min="4386" max="4389" width="9" style="2" bestFit="1" customWidth="1"/>
    <col min="4390" max="4390" width="6.54296875" style="2" bestFit="1" customWidth="1"/>
    <col min="4391" max="4392" width="9" style="2" bestFit="1" customWidth="1"/>
    <col min="4393" max="4609" width="9.1796875" style="2"/>
    <col min="4610" max="4610" width="6.26953125" style="2" customWidth="1"/>
    <col min="4611" max="4611" width="24.81640625" style="2" customWidth="1"/>
    <col min="4612" max="4641" width="0" style="2" hidden="1" customWidth="1"/>
    <col min="4642" max="4645" width="9" style="2" bestFit="1" customWidth="1"/>
    <col min="4646" max="4646" width="6.54296875" style="2" bestFit="1" customWidth="1"/>
    <col min="4647" max="4648" width="9" style="2" bestFit="1" customWidth="1"/>
    <col min="4649" max="4865" width="9.1796875" style="2"/>
    <col min="4866" max="4866" width="6.26953125" style="2" customWidth="1"/>
    <col min="4867" max="4867" width="24.81640625" style="2" customWidth="1"/>
    <col min="4868" max="4897" width="0" style="2" hidden="1" customWidth="1"/>
    <col min="4898" max="4901" width="9" style="2" bestFit="1" customWidth="1"/>
    <col min="4902" max="4902" width="6.54296875" style="2" bestFit="1" customWidth="1"/>
    <col min="4903" max="4904" width="9" style="2" bestFit="1" customWidth="1"/>
    <col min="4905" max="5121" width="9.1796875" style="2"/>
    <col min="5122" max="5122" width="6.26953125" style="2" customWidth="1"/>
    <col min="5123" max="5123" width="24.81640625" style="2" customWidth="1"/>
    <col min="5124" max="5153" width="0" style="2" hidden="1" customWidth="1"/>
    <col min="5154" max="5157" width="9" style="2" bestFit="1" customWidth="1"/>
    <col min="5158" max="5158" width="6.54296875" style="2" bestFit="1" customWidth="1"/>
    <col min="5159" max="5160" width="9" style="2" bestFit="1" customWidth="1"/>
    <col min="5161" max="5377" width="9.1796875" style="2"/>
    <col min="5378" max="5378" width="6.26953125" style="2" customWidth="1"/>
    <col min="5379" max="5379" width="24.81640625" style="2" customWidth="1"/>
    <col min="5380" max="5409" width="0" style="2" hidden="1" customWidth="1"/>
    <col min="5410" max="5413" width="9" style="2" bestFit="1" customWidth="1"/>
    <col min="5414" max="5414" width="6.54296875" style="2" bestFit="1" customWidth="1"/>
    <col min="5415" max="5416" width="9" style="2" bestFit="1" customWidth="1"/>
    <col min="5417" max="5633" width="9.1796875" style="2"/>
    <col min="5634" max="5634" width="6.26953125" style="2" customWidth="1"/>
    <col min="5635" max="5635" width="24.81640625" style="2" customWidth="1"/>
    <col min="5636" max="5665" width="0" style="2" hidden="1" customWidth="1"/>
    <col min="5666" max="5669" width="9" style="2" bestFit="1" customWidth="1"/>
    <col min="5670" max="5670" width="6.54296875" style="2" bestFit="1" customWidth="1"/>
    <col min="5671" max="5672" width="9" style="2" bestFit="1" customWidth="1"/>
    <col min="5673" max="5889" width="9.1796875" style="2"/>
    <col min="5890" max="5890" width="6.26953125" style="2" customWidth="1"/>
    <col min="5891" max="5891" width="24.81640625" style="2" customWidth="1"/>
    <col min="5892" max="5921" width="0" style="2" hidden="1" customWidth="1"/>
    <col min="5922" max="5925" width="9" style="2" bestFit="1" customWidth="1"/>
    <col min="5926" max="5926" width="6.54296875" style="2" bestFit="1" customWidth="1"/>
    <col min="5927" max="5928" width="9" style="2" bestFit="1" customWidth="1"/>
    <col min="5929" max="6145" width="9.1796875" style="2"/>
    <col min="6146" max="6146" width="6.26953125" style="2" customWidth="1"/>
    <col min="6147" max="6147" width="24.81640625" style="2" customWidth="1"/>
    <col min="6148" max="6177" width="0" style="2" hidden="1" customWidth="1"/>
    <col min="6178" max="6181" width="9" style="2" bestFit="1" customWidth="1"/>
    <col min="6182" max="6182" width="6.54296875" style="2" bestFit="1" customWidth="1"/>
    <col min="6183" max="6184" width="9" style="2" bestFit="1" customWidth="1"/>
    <col min="6185" max="6401" width="9.1796875" style="2"/>
    <col min="6402" max="6402" width="6.26953125" style="2" customWidth="1"/>
    <col min="6403" max="6403" width="24.81640625" style="2" customWidth="1"/>
    <col min="6404" max="6433" width="0" style="2" hidden="1" customWidth="1"/>
    <col min="6434" max="6437" width="9" style="2" bestFit="1" customWidth="1"/>
    <col min="6438" max="6438" width="6.54296875" style="2" bestFit="1" customWidth="1"/>
    <col min="6439" max="6440" width="9" style="2" bestFit="1" customWidth="1"/>
    <col min="6441" max="6657" width="9.1796875" style="2"/>
    <col min="6658" max="6658" width="6.26953125" style="2" customWidth="1"/>
    <col min="6659" max="6659" width="24.81640625" style="2" customWidth="1"/>
    <col min="6660" max="6689" width="0" style="2" hidden="1" customWidth="1"/>
    <col min="6690" max="6693" width="9" style="2" bestFit="1" customWidth="1"/>
    <col min="6694" max="6694" width="6.54296875" style="2" bestFit="1" customWidth="1"/>
    <col min="6695" max="6696" width="9" style="2" bestFit="1" customWidth="1"/>
    <col min="6697" max="6913" width="9.1796875" style="2"/>
    <col min="6914" max="6914" width="6.26953125" style="2" customWidth="1"/>
    <col min="6915" max="6915" width="24.81640625" style="2" customWidth="1"/>
    <col min="6916" max="6945" width="0" style="2" hidden="1" customWidth="1"/>
    <col min="6946" max="6949" width="9" style="2" bestFit="1" customWidth="1"/>
    <col min="6950" max="6950" width="6.54296875" style="2" bestFit="1" customWidth="1"/>
    <col min="6951" max="6952" width="9" style="2" bestFit="1" customWidth="1"/>
    <col min="6953" max="7169" width="9.1796875" style="2"/>
    <col min="7170" max="7170" width="6.26953125" style="2" customWidth="1"/>
    <col min="7171" max="7171" width="24.81640625" style="2" customWidth="1"/>
    <col min="7172" max="7201" width="0" style="2" hidden="1" customWidth="1"/>
    <col min="7202" max="7205" width="9" style="2" bestFit="1" customWidth="1"/>
    <col min="7206" max="7206" width="6.54296875" style="2" bestFit="1" customWidth="1"/>
    <col min="7207" max="7208" width="9" style="2" bestFit="1" customWidth="1"/>
    <col min="7209" max="7425" width="9.1796875" style="2"/>
    <col min="7426" max="7426" width="6.26953125" style="2" customWidth="1"/>
    <col min="7427" max="7427" width="24.81640625" style="2" customWidth="1"/>
    <col min="7428" max="7457" width="0" style="2" hidden="1" customWidth="1"/>
    <col min="7458" max="7461" width="9" style="2" bestFit="1" customWidth="1"/>
    <col min="7462" max="7462" width="6.54296875" style="2" bestFit="1" customWidth="1"/>
    <col min="7463" max="7464" width="9" style="2" bestFit="1" customWidth="1"/>
    <col min="7465" max="7681" width="9.1796875" style="2"/>
    <col min="7682" max="7682" width="6.26953125" style="2" customWidth="1"/>
    <col min="7683" max="7683" width="24.81640625" style="2" customWidth="1"/>
    <col min="7684" max="7713" width="0" style="2" hidden="1" customWidth="1"/>
    <col min="7714" max="7717" width="9" style="2" bestFit="1" customWidth="1"/>
    <col min="7718" max="7718" width="6.54296875" style="2" bestFit="1" customWidth="1"/>
    <col min="7719" max="7720" width="9" style="2" bestFit="1" customWidth="1"/>
    <col min="7721" max="7937" width="9.1796875" style="2"/>
    <col min="7938" max="7938" width="6.26953125" style="2" customWidth="1"/>
    <col min="7939" max="7939" width="24.81640625" style="2" customWidth="1"/>
    <col min="7940" max="7969" width="0" style="2" hidden="1" customWidth="1"/>
    <col min="7970" max="7973" width="9" style="2" bestFit="1" customWidth="1"/>
    <col min="7974" max="7974" width="6.54296875" style="2" bestFit="1" customWidth="1"/>
    <col min="7975" max="7976" width="9" style="2" bestFit="1" customWidth="1"/>
    <col min="7977" max="8193" width="9.1796875" style="2"/>
    <col min="8194" max="8194" width="6.26953125" style="2" customWidth="1"/>
    <col min="8195" max="8195" width="24.81640625" style="2" customWidth="1"/>
    <col min="8196" max="8225" width="0" style="2" hidden="1" customWidth="1"/>
    <col min="8226" max="8229" width="9" style="2" bestFit="1" customWidth="1"/>
    <col min="8230" max="8230" width="6.54296875" style="2" bestFit="1" customWidth="1"/>
    <col min="8231" max="8232" width="9" style="2" bestFit="1" customWidth="1"/>
    <col min="8233" max="8449" width="9.1796875" style="2"/>
    <col min="8450" max="8450" width="6.26953125" style="2" customWidth="1"/>
    <col min="8451" max="8451" width="24.81640625" style="2" customWidth="1"/>
    <col min="8452" max="8481" width="0" style="2" hidden="1" customWidth="1"/>
    <col min="8482" max="8485" width="9" style="2" bestFit="1" customWidth="1"/>
    <col min="8486" max="8486" width="6.54296875" style="2" bestFit="1" customWidth="1"/>
    <col min="8487" max="8488" width="9" style="2" bestFit="1" customWidth="1"/>
    <col min="8489" max="8705" width="9.1796875" style="2"/>
    <col min="8706" max="8706" width="6.26953125" style="2" customWidth="1"/>
    <col min="8707" max="8707" width="24.81640625" style="2" customWidth="1"/>
    <col min="8708" max="8737" width="0" style="2" hidden="1" customWidth="1"/>
    <col min="8738" max="8741" width="9" style="2" bestFit="1" customWidth="1"/>
    <col min="8742" max="8742" width="6.54296875" style="2" bestFit="1" customWidth="1"/>
    <col min="8743" max="8744" width="9" style="2" bestFit="1" customWidth="1"/>
    <col min="8745" max="8961" width="9.1796875" style="2"/>
    <col min="8962" max="8962" width="6.26953125" style="2" customWidth="1"/>
    <col min="8963" max="8963" width="24.81640625" style="2" customWidth="1"/>
    <col min="8964" max="8993" width="0" style="2" hidden="1" customWidth="1"/>
    <col min="8994" max="8997" width="9" style="2" bestFit="1" customWidth="1"/>
    <col min="8998" max="8998" width="6.54296875" style="2" bestFit="1" customWidth="1"/>
    <col min="8999" max="9000" width="9" style="2" bestFit="1" customWidth="1"/>
    <col min="9001" max="9217" width="9.1796875" style="2"/>
    <col min="9218" max="9218" width="6.26953125" style="2" customWidth="1"/>
    <col min="9219" max="9219" width="24.81640625" style="2" customWidth="1"/>
    <col min="9220" max="9249" width="0" style="2" hidden="1" customWidth="1"/>
    <col min="9250" max="9253" width="9" style="2" bestFit="1" customWidth="1"/>
    <col min="9254" max="9254" width="6.54296875" style="2" bestFit="1" customWidth="1"/>
    <col min="9255" max="9256" width="9" style="2" bestFit="1" customWidth="1"/>
    <col min="9257" max="9473" width="9.1796875" style="2"/>
    <col min="9474" max="9474" width="6.26953125" style="2" customWidth="1"/>
    <col min="9475" max="9475" width="24.81640625" style="2" customWidth="1"/>
    <col min="9476" max="9505" width="0" style="2" hidden="1" customWidth="1"/>
    <col min="9506" max="9509" width="9" style="2" bestFit="1" customWidth="1"/>
    <col min="9510" max="9510" width="6.54296875" style="2" bestFit="1" customWidth="1"/>
    <col min="9511" max="9512" width="9" style="2" bestFit="1" customWidth="1"/>
    <col min="9513" max="9729" width="9.1796875" style="2"/>
    <col min="9730" max="9730" width="6.26953125" style="2" customWidth="1"/>
    <col min="9731" max="9731" width="24.81640625" style="2" customWidth="1"/>
    <col min="9732" max="9761" width="0" style="2" hidden="1" customWidth="1"/>
    <col min="9762" max="9765" width="9" style="2" bestFit="1" customWidth="1"/>
    <col min="9766" max="9766" width="6.54296875" style="2" bestFit="1" customWidth="1"/>
    <col min="9767" max="9768" width="9" style="2" bestFit="1" customWidth="1"/>
    <col min="9769" max="9985" width="9.1796875" style="2"/>
    <col min="9986" max="9986" width="6.26953125" style="2" customWidth="1"/>
    <col min="9987" max="9987" width="24.81640625" style="2" customWidth="1"/>
    <col min="9988" max="10017" width="0" style="2" hidden="1" customWidth="1"/>
    <col min="10018" max="10021" width="9" style="2" bestFit="1" customWidth="1"/>
    <col min="10022" max="10022" width="6.54296875" style="2" bestFit="1" customWidth="1"/>
    <col min="10023" max="10024" width="9" style="2" bestFit="1" customWidth="1"/>
    <col min="10025" max="10241" width="9.1796875" style="2"/>
    <col min="10242" max="10242" width="6.26953125" style="2" customWidth="1"/>
    <col min="10243" max="10243" width="24.81640625" style="2" customWidth="1"/>
    <col min="10244" max="10273" width="0" style="2" hidden="1" customWidth="1"/>
    <col min="10274" max="10277" width="9" style="2" bestFit="1" customWidth="1"/>
    <col min="10278" max="10278" width="6.54296875" style="2" bestFit="1" customWidth="1"/>
    <col min="10279" max="10280" width="9" style="2" bestFit="1" customWidth="1"/>
    <col min="10281" max="10497" width="9.1796875" style="2"/>
    <col min="10498" max="10498" width="6.26953125" style="2" customWidth="1"/>
    <col min="10499" max="10499" width="24.81640625" style="2" customWidth="1"/>
    <col min="10500" max="10529" width="0" style="2" hidden="1" customWidth="1"/>
    <col min="10530" max="10533" width="9" style="2" bestFit="1" customWidth="1"/>
    <col min="10534" max="10534" width="6.54296875" style="2" bestFit="1" customWidth="1"/>
    <col min="10535" max="10536" width="9" style="2" bestFit="1" customWidth="1"/>
    <col min="10537" max="10753" width="9.1796875" style="2"/>
    <col min="10754" max="10754" width="6.26953125" style="2" customWidth="1"/>
    <col min="10755" max="10755" width="24.81640625" style="2" customWidth="1"/>
    <col min="10756" max="10785" width="0" style="2" hidden="1" customWidth="1"/>
    <col min="10786" max="10789" width="9" style="2" bestFit="1" customWidth="1"/>
    <col min="10790" max="10790" width="6.54296875" style="2" bestFit="1" customWidth="1"/>
    <col min="10791" max="10792" width="9" style="2" bestFit="1" customWidth="1"/>
    <col min="10793" max="11009" width="9.1796875" style="2"/>
    <col min="11010" max="11010" width="6.26953125" style="2" customWidth="1"/>
    <col min="11011" max="11011" width="24.81640625" style="2" customWidth="1"/>
    <col min="11012" max="11041" width="0" style="2" hidden="1" customWidth="1"/>
    <col min="11042" max="11045" width="9" style="2" bestFit="1" customWidth="1"/>
    <col min="11046" max="11046" width="6.54296875" style="2" bestFit="1" customWidth="1"/>
    <col min="11047" max="11048" width="9" style="2" bestFit="1" customWidth="1"/>
    <col min="11049" max="11265" width="9.1796875" style="2"/>
    <col min="11266" max="11266" width="6.26953125" style="2" customWidth="1"/>
    <col min="11267" max="11267" width="24.81640625" style="2" customWidth="1"/>
    <col min="11268" max="11297" width="0" style="2" hidden="1" customWidth="1"/>
    <col min="11298" max="11301" width="9" style="2" bestFit="1" customWidth="1"/>
    <col min="11302" max="11302" width="6.54296875" style="2" bestFit="1" customWidth="1"/>
    <col min="11303" max="11304" width="9" style="2" bestFit="1" customWidth="1"/>
    <col min="11305" max="11521" width="9.1796875" style="2"/>
    <col min="11522" max="11522" width="6.26953125" style="2" customWidth="1"/>
    <col min="11523" max="11523" width="24.81640625" style="2" customWidth="1"/>
    <col min="11524" max="11553" width="0" style="2" hidden="1" customWidth="1"/>
    <col min="11554" max="11557" width="9" style="2" bestFit="1" customWidth="1"/>
    <col min="11558" max="11558" width="6.54296875" style="2" bestFit="1" customWidth="1"/>
    <col min="11559" max="11560" width="9" style="2" bestFit="1" customWidth="1"/>
    <col min="11561" max="11777" width="9.1796875" style="2"/>
    <col min="11778" max="11778" width="6.26953125" style="2" customWidth="1"/>
    <col min="11779" max="11779" width="24.81640625" style="2" customWidth="1"/>
    <col min="11780" max="11809" width="0" style="2" hidden="1" customWidth="1"/>
    <col min="11810" max="11813" width="9" style="2" bestFit="1" customWidth="1"/>
    <col min="11814" max="11814" width="6.54296875" style="2" bestFit="1" customWidth="1"/>
    <col min="11815" max="11816" width="9" style="2" bestFit="1" customWidth="1"/>
    <col min="11817" max="12033" width="9.1796875" style="2"/>
    <col min="12034" max="12034" width="6.26953125" style="2" customWidth="1"/>
    <col min="12035" max="12035" width="24.81640625" style="2" customWidth="1"/>
    <col min="12036" max="12065" width="0" style="2" hidden="1" customWidth="1"/>
    <col min="12066" max="12069" width="9" style="2" bestFit="1" customWidth="1"/>
    <col min="12070" max="12070" width="6.54296875" style="2" bestFit="1" customWidth="1"/>
    <col min="12071" max="12072" width="9" style="2" bestFit="1" customWidth="1"/>
    <col min="12073" max="12289" width="9.1796875" style="2"/>
    <col min="12290" max="12290" width="6.26953125" style="2" customWidth="1"/>
    <col min="12291" max="12291" width="24.81640625" style="2" customWidth="1"/>
    <col min="12292" max="12321" width="0" style="2" hidden="1" customWidth="1"/>
    <col min="12322" max="12325" width="9" style="2" bestFit="1" customWidth="1"/>
    <col min="12326" max="12326" width="6.54296875" style="2" bestFit="1" customWidth="1"/>
    <col min="12327" max="12328" width="9" style="2" bestFit="1" customWidth="1"/>
    <col min="12329" max="12545" width="9.1796875" style="2"/>
    <col min="12546" max="12546" width="6.26953125" style="2" customWidth="1"/>
    <col min="12547" max="12547" width="24.81640625" style="2" customWidth="1"/>
    <col min="12548" max="12577" width="0" style="2" hidden="1" customWidth="1"/>
    <col min="12578" max="12581" width="9" style="2" bestFit="1" customWidth="1"/>
    <col min="12582" max="12582" width="6.54296875" style="2" bestFit="1" customWidth="1"/>
    <col min="12583" max="12584" width="9" style="2" bestFit="1" customWidth="1"/>
    <col min="12585" max="12801" width="9.1796875" style="2"/>
    <col min="12802" max="12802" width="6.26953125" style="2" customWidth="1"/>
    <col min="12803" max="12803" width="24.81640625" style="2" customWidth="1"/>
    <col min="12804" max="12833" width="0" style="2" hidden="1" customWidth="1"/>
    <col min="12834" max="12837" width="9" style="2" bestFit="1" customWidth="1"/>
    <col min="12838" max="12838" width="6.54296875" style="2" bestFit="1" customWidth="1"/>
    <col min="12839" max="12840" width="9" style="2" bestFit="1" customWidth="1"/>
    <col min="12841" max="13057" width="9.1796875" style="2"/>
    <col min="13058" max="13058" width="6.26953125" style="2" customWidth="1"/>
    <col min="13059" max="13059" width="24.81640625" style="2" customWidth="1"/>
    <col min="13060" max="13089" width="0" style="2" hidden="1" customWidth="1"/>
    <col min="13090" max="13093" width="9" style="2" bestFit="1" customWidth="1"/>
    <col min="13094" max="13094" width="6.54296875" style="2" bestFit="1" customWidth="1"/>
    <col min="13095" max="13096" width="9" style="2" bestFit="1" customWidth="1"/>
    <col min="13097" max="13313" width="9.1796875" style="2"/>
    <col min="13314" max="13314" width="6.26953125" style="2" customWidth="1"/>
    <col min="13315" max="13315" width="24.81640625" style="2" customWidth="1"/>
    <col min="13316" max="13345" width="0" style="2" hidden="1" customWidth="1"/>
    <col min="13346" max="13349" width="9" style="2" bestFit="1" customWidth="1"/>
    <col min="13350" max="13350" width="6.54296875" style="2" bestFit="1" customWidth="1"/>
    <col min="13351" max="13352" width="9" style="2" bestFit="1" customWidth="1"/>
    <col min="13353" max="13569" width="9.1796875" style="2"/>
    <col min="13570" max="13570" width="6.26953125" style="2" customWidth="1"/>
    <col min="13571" max="13571" width="24.81640625" style="2" customWidth="1"/>
    <col min="13572" max="13601" width="0" style="2" hidden="1" customWidth="1"/>
    <col min="13602" max="13605" width="9" style="2" bestFit="1" customWidth="1"/>
    <col min="13606" max="13606" width="6.54296875" style="2" bestFit="1" customWidth="1"/>
    <col min="13607" max="13608" width="9" style="2" bestFit="1" customWidth="1"/>
    <col min="13609" max="13825" width="9.1796875" style="2"/>
    <col min="13826" max="13826" width="6.26953125" style="2" customWidth="1"/>
    <col min="13827" max="13827" width="24.81640625" style="2" customWidth="1"/>
    <col min="13828" max="13857" width="0" style="2" hidden="1" customWidth="1"/>
    <col min="13858" max="13861" width="9" style="2" bestFit="1" customWidth="1"/>
    <col min="13862" max="13862" width="6.54296875" style="2" bestFit="1" customWidth="1"/>
    <col min="13863" max="13864" width="9" style="2" bestFit="1" customWidth="1"/>
    <col min="13865" max="14081" width="9.1796875" style="2"/>
    <col min="14082" max="14082" width="6.26953125" style="2" customWidth="1"/>
    <col min="14083" max="14083" width="24.81640625" style="2" customWidth="1"/>
    <col min="14084" max="14113" width="0" style="2" hidden="1" customWidth="1"/>
    <col min="14114" max="14117" width="9" style="2" bestFit="1" customWidth="1"/>
    <col min="14118" max="14118" width="6.54296875" style="2" bestFit="1" customWidth="1"/>
    <col min="14119" max="14120" width="9" style="2" bestFit="1" customWidth="1"/>
    <col min="14121" max="14337" width="9.1796875" style="2"/>
    <col min="14338" max="14338" width="6.26953125" style="2" customWidth="1"/>
    <col min="14339" max="14339" width="24.81640625" style="2" customWidth="1"/>
    <col min="14340" max="14369" width="0" style="2" hidden="1" customWidth="1"/>
    <col min="14370" max="14373" width="9" style="2" bestFit="1" customWidth="1"/>
    <col min="14374" max="14374" width="6.54296875" style="2" bestFit="1" customWidth="1"/>
    <col min="14375" max="14376" width="9" style="2" bestFit="1" customWidth="1"/>
    <col min="14377" max="14593" width="9.1796875" style="2"/>
    <col min="14594" max="14594" width="6.26953125" style="2" customWidth="1"/>
    <col min="14595" max="14595" width="24.81640625" style="2" customWidth="1"/>
    <col min="14596" max="14625" width="0" style="2" hidden="1" customWidth="1"/>
    <col min="14626" max="14629" width="9" style="2" bestFit="1" customWidth="1"/>
    <col min="14630" max="14630" width="6.54296875" style="2" bestFit="1" customWidth="1"/>
    <col min="14631" max="14632" width="9" style="2" bestFit="1" customWidth="1"/>
    <col min="14633" max="14849" width="9.1796875" style="2"/>
    <col min="14850" max="14850" width="6.26953125" style="2" customWidth="1"/>
    <col min="14851" max="14851" width="24.81640625" style="2" customWidth="1"/>
    <col min="14852" max="14881" width="0" style="2" hidden="1" customWidth="1"/>
    <col min="14882" max="14885" width="9" style="2" bestFit="1" customWidth="1"/>
    <col min="14886" max="14886" width="6.54296875" style="2" bestFit="1" customWidth="1"/>
    <col min="14887" max="14888" width="9" style="2" bestFit="1" customWidth="1"/>
    <col min="14889" max="15105" width="9.1796875" style="2"/>
    <col min="15106" max="15106" width="6.26953125" style="2" customWidth="1"/>
    <col min="15107" max="15107" width="24.81640625" style="2" customWidth="1"/>
    <col min="15108" max="15137" width="0" style="2" hidden="1" customWidth="1"/>
    <col min="15138" max="15141" width="9" style="2" bestFit="1" customWidth="1"/>
    <col min="15142" max="15142" width="6.54296875" style="2" bestFit="1" customWidth="1"/>
    <col min="15143" max="15144" width="9" style="2" bestFit="1" customWidth="1"/>
    <col min="15145" max="15361" width="9.1796875" style="2"/>
    <col min="15362" max="15362" width="6.26953125" style="2" customWidth="1"/>
    <col min="15363" max="15363" width="24.81640625" style="2" customWidth="1"/>
    <col min="15364" max="15393" width="0" style="2" hidden="1" customWidth="1"/>
    <col min="15394" max="15397" width="9" style="2" bestFit="1" customWidth="1"/>
    <col min="15398" max="15398" width="6.54296875" style="2" bestFit="1" customWidth="1"/>
    <col min="15399" max="15400" width="9" style="2" bestFit="1" customWidth="1"/>
    <col min="15401" max="15617" width="9.1796875" style="2"/>
    <col min="15618" max="15618" width="6.26953125" style="2" customWidth="1"/>
    <col min="15619" max="15619" width="24.81640625" style="2" customWidth="1"/>
    <col min="15620" max="15649" width="0" style="2" hidden="1" customWidth="1"/>
    <col min="15650" max="15653" width="9" style="2" bestFit="1" customWidth="1"/>
    <col min="15654" max="15654" width="6.54296875" style="2" bestFit="1" customWidth="1"/>
    <col min="15655" max="15656" width="9" style="2" bestFit="1" customWidth="1"/>
    <col min="15657" max="15873" width="9.1796875" style="2"/>
    <col min="15874" max="15874" width="6.26953125" style="2" customWidth="1"/>
    <col min="15875" max="15875" width="24.81640625" style="2" customWidth="1"/>
    <col min="15876" max="15905" width="0" style="2" hidden="1" customWidth="1"/>
    <col min="15906" max="15909" width="9" style="2" bestFit="1" customWidth="1"/>
    <col min="15910" max="15910" width="6.54296875" style="2" bestFit="1" customWidth="1"/>
    <col min="15911" max="15912" width="9" style="2" bestFit="1" customWidth="1"/>
    <col min="15913" max="16129" width="9.1796875" style="2"/>
    <col min="16130" max="16130" width="6.26953125" style="2" customWidth="1"/>
    <col min="16131" max="16131" width="24.81640625" style="2" customWidth="1"/>
    <col min="16132" max="16161" width="0" style="2" hidden="1" customWidth="1"/>
    <col min="16162" max="16165" width="9" style="2" bestFit="1" customWidth="1"/>
    <col min="16166" max="16166" width="6.54296875" style="2" bestFit="1" customWidth="1"/>
    <col min="16167" max="16168" width="9" style="2" bestFit="1" customWidth="1"/>
    <col min="16169" max="16384" width="9.1796875" style="2"/>
  </cols>
  <sheetData>
    <row r="1" spans="2:82" x14ac:dyDescent="0.3">
      <c r="B1" s="1"/>
    </row>
    <row r="2" spans="2:82" s="3" customFormat="1" x14ac:dyDescent="0.3">
      <c r="B2" s="4" t="s">
        <v>0</v>
      </c>
      <c r="I2" s="2"/>
      <c r="J2" s="2"/>
      <c r="K2" s="2"/>
    </row>
    <row r="3" spans="2:82" x14ac:dyDescent="0.3">
      <c r="B3" s="5"/>
    </row>
    <row r="5" spans="2:82" ht="27" customHeight="1" x14ac:dyDescent="0.3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72</v>
      </c>
      <c r="BS5" s="7" t="s">
        <v>73</v>
      </c>
      <c r="BT5" s="7" t="s">
        <v>74</v>
      </c>
      <c r="BU5" s="7" t="s">
        <v>75</v>
      </c>
      <c r="BV5" s="7" t="s">
        <v>77</v>
      </c>
      <c r="BW5" s="7" t="s">
        <v>76</v>
      </c>
      <c r="BX5" s="7" t="s">
        <v>78</v>
      </c>
      <c r="BY5" s="7" t="s">
        <v>79</v>
      </c>
      <c r="BZ5" s="7" t="s">
        <v>80</v>
      </c>
      <c r="CA5" s="7" t="s">
        <v>81</v>
      </c>
      <c r="CB5" s="7" t="s">
        <v>83</v>
      </c>
      <c r="CC5" s="7" t="s">
        <v>84</v>
      </c>
      <c r="CD5" s="7" t="s">
        <v>85</v>
      </c>
    </row>
    <row r="6" spans="2:82" x14ac:dyDescent="0.3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4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5">
        <v>-266</v>
      </c>
      <c r="BG6" s="15">
        <v>-266</v>
      </c>
      <c r="BH6" s="15">
        <v>-263</v>
      </c>
      <c r="BI6" s="15">
        <v>-259</v>
      </c>
      <c r="BJ6" s="16">
        <f>SUM(BF6:BI6)</f>
        <v>-1054</v>
      </c>
      <c r="BK6" s="15">
        <v>-365</v>
      </c>
      <c r="BL6" s="15">
        <v>-147</v>
      </c>
      <c r="BM6" s="15">
        <v>-257</v>
      </c>
      <c r="BN6" s="17">
        <v>131</v>
      </c>
      <c r="BO6" s="16">
        <f>BK6+BL6+BM6+BN6</f>
        <v>-638</v>
      </c>
      <c r="BP6" s="15">
        <v>-141</v>
      </c>
      <c r="BQ6" s="15">
        <v>-129</v>
      </c>
      <c r="BR6" s="15">
        <v>-185</v>
      </c>
      <c r="BS6" s="15">
        <v>-84</v>
      </c>
      <c r="BT6" s="18">
        <f>BP6+BQ6+BR6+BS6</f>
        <v>-539</v>
      </c>
      <c r="BU6" s="18">
        <v>-187</v>
      </c>
      <c r="BV6" s="18">
        <v>-250</v>
      </c>
      <c r="BW6" s="18">
        <v>-224</v>
      </c>
      <c r="BX6" s="2">
        <v>-73</v>
      </c>
      <c r="BY6" s="8">
        <f>BU6+BV6+BW6+BX6</f>
        <v>-734</v>
      </c>
      <c r="BZ6" s="18">
        <v>-209</v>
      </c>
      <c r="CA6" s="18">
        <v>-189</v>
      </c>
      <c r="CB6" s="18">
        <v>-211.3</v>
      </c>
      <c r="CC6" s="18">
        <v>-79</v>
      </c>
      <c r="CD6" s="18">
        <v>-164</v>
      </c>
    </row>
    <row r="7" spans="2:82" x14ac:dyDescent="0.3">
      <c r="B7" s="2" t="s">
        <v>86</v>
      </c>
      <c r="C7" s="8">
        <v>11050.59</v>
      </c>
      <c r="D7" s="8">
        <v>14671.9</v>
      </c>
      <c r="E7" s="8">
        <v>8277.5910000000003</v>
      </c>
      <c r="F7" s="8">
        <v>12691.97</v>
      </c>
      <c r="G7" s="9">
        <f>C7+D7+E7+F7</f>
        <v>46692.050999999999</v>
      </c>
      <c r="H7" s="8">
        <v>11515.573</v>
      </c>
      <c r="I7" s="8">
        <v>13066.554</v>
      </c>
      <c r="J7" s="8">
        <v>9525.6110000000008</v>
      </c>
      <c r="K7" s="8">
        <v>13964.63</v>
      </c>
      <c r="L7" s="9">
        <f>H7+I7+J7+K7</f>
        <v>48072.367999999995</v>
      </c>
      <c r="M7" s="8">
        <v>10512.544760000001</v>
      </c>
      <c r="N7" s="8">
        <v>13318.728999999999</v>
      </c>
      <c r="O7" s="8">
        <v>11234</v>
      </c>
      <c r="P7" s="8">
        <v>9280.3359999999993</v>
      </c>
      <c r="Q7" s="8">
        <f>M7+N7+O7+P7</f>
        <v>44345.609759999992</v>
      </c>
      <c r="R7" s="8">
        <v>5510</v>
      </c>
      <c r="S7" s="8">
        <v>9280</v>
      </c>
      <c r="T7" s="8">
        <v>8353</v>
      </c>
      <c r="U7" s="8">
        <v>10661</v>
      </c>
      <c r="V7" s="9">
        <f>SUM(R7:U7)</f>
        <v>33804</v>
      </c>
      <c r="W7" s="8">
        <v>7585</v>
      </c>
      <c r="X7" s="8">
        <v>10055</v>
      </c>
      <c r="Y7" s="8">
        <v>2853</v>
      </c>
      <c r="Z7" s="8">
        <v>12602</v>
      </c>
      <c r="AA7" s="9">
        <f>W7+X7+Y7+Z7</f>
        <v>33095</v>
      </c>
      <c r="AB7" s="8">
        <v>7118</v>
      </c>
      <c r="AC7" s="8">
        <v>11170</v>
      </c>
      <c r="AD7" s="8">
        <v>6706</v>
      </c>
      <c r="AE7" s="8">
        <v>9956</v>
      </c>
      <c r="AF7" s="9">
        <f>AB7+AC7+AD7+AE7</f>
        <v>34950</v>
      </c>
      <c r="AG7" s="8">
        <v>2023</v>
      </c>
      <c r="AH7" s="8">
        <v>9949.2000000000007</v>
      </c>
      <c r="AI7" s="8">
        <v>8432</v>
      </c>
      <c r="AJ7" s="8">
        <v>5232</v>
      </c>
      <c r="AK7" s="9">
        <f>SUM(AG7:AJ7)</f>
        <v>25636.2</v>
      </c>
      <c r="AL7" s="8">
        <v>3131.2</v>
      </c>
      <c r="AM7" s="8">
        <v>7926</v>
      </c>
      <c r="AN7" s="8">
        <v>6224</v>
      </c>
      <c r="AO7" s="8">
        <v>6019</v>
      </c>
      <c r="AP7" s="9">
        <f>SUM(AL7:AO7)</f>
        <v>23300.2</v>
      </c>
      <c r="AQ7" s="8">
        <v>3176</v>
      </c>
      <c r="AR7" s="8">
        <v>10416</v>
      </c>
      <c r="AS7" s="10">
        <v>5618.4872066299995</v>
      </c>
      <c r="AT7" s="10">
        <v>4989</v>
      </c>
      <c r="AU7" s="14">
        <f t="shared" ref="AU7:AU9" si="0">SUM(AQ7:AT7)</f>
        <v>24199.487206630001</v>
      </c>
      <c r="AV7" s="10">
        <v>4211</v>
      </c>
      <c r="AW7" s="10">
        <v>5480</v>
      </c>
      <c r="AX7" s="10">
        <v>5332</v>
      </c>
      <c r="AY7" s="10">
        <v>4315</v>
      </c>
      <c r="AZ7" s="14">
        <f t="shared" ref="AZ7" si="1">AV7+AW7+AX7+AY7</f>
        <v>19338</v>
      </c>
      <c r="BA7" s="10">
        <v>4874</v>
      </c>
      <c r="BB7" s="10">
        <v>7355</v>
      </c>
      <c r="BC7" s="10">
        <v>4893</v>
      </c>
      <c r="BD7" s="2">
        <v>5930</v>
      </c>
      <c r="BE7" s="9">
        <f t="shared" ref="BE7" si="2">BA7+BB7+BC7+BD7</f>
        <v>23052</v>
      </c>
      <c r="BF7" s="15">
        <v>4265</v>
      </c>
      <c r="BG7" s="15">
        <v>6693</v>
      </c>
      <c r="BH7" s="15">
        <v>5279</v>
      </c>
      <c r="BI7" s="15">
        <v>4440</v>
      </c>
      <c r="BJ7" s="16">
        <f t="shared" ref="BJ7" si="3">SUM(BF7:BI7)</f>
        <v>20677</v>
      </c>
      <c r="BK7" s="15">
        <v>3747</v>
      </c>
      <c r="BL7" s="15">
        <v>6440</v>
      </c>
      <c r="BM7" s="15">
        <v>5747</v>
      </c>
      <c r="BN7" s="15">
        <v>4160</v>
      </c>
      <c r="BO7" s="16">
        <f t="shared" ref="BO7:BO9" si="4">BK7+BL7+BM7+BN7</f>
        <v>20094</v>
      </c>
      <c r="BP7" s="15">
        <v>5484</v>
      </c>
      <c r="BQ7" s="15">
        <v>4515</v>
      </c>
      <c r="BR7" s="15">
        <v>5185</v>
      </c>
      <c r="BS7" s="15">
        <v>1731</v>
      </c>
      <c r="BT7" s="18">
        <f>BP7+BQ7+BR7+BS7</f>
        <v>16915</v>
      </c>
      <c r="BU7" s="18">
        <v>1790</v>
      </c>
      <c r="BV7" s="18">
        <v>2970</v>
      </c>
      <c r="BW7" s="18">
        <v>5204</v>
      </c>
      <c r="BX7" s="2">
        <v>2304</v>
      </c>
      <c r="BY7" s="8">
        <f t="shared" ref="BY7:BY9" si="5">BU7+BV7+BW7+BX7</f>
        <v>12268</v>
      </c>
      <c r="BZ7" s="18">
        <v>2373</v>
      </c>
      <c r="CA7" s="18">
        <v>2669</v>
      </c>
      <c r="CB7" s="18">
        <v>2392</v>
      </c>
      <c r="CC7" s="18">
        <v>3524</v>
      </c>
      <c r="CD7" s="18">
        <v>3650</v>
      </c>
    </row>
    <row r="8" spans="2:82" x14ac:dyDescent="0.3">
      <c r="C8" s="8"/>
      <c r="D8" s="8"/>
      <c r="E8" s="8"/>
      <c r="F8" s="8"/>
      <c r="G8" s="9"/>
      <c r="H8" s="8"/>
      <c r="I8" s="8"/>
      <c r="Q8" s="8"/>
      <c r="V8" s="9"/>
      <c r="AA8" s="9"/>
      <c r="AF8" s="9"/>
      <c r="AU8" s="9">
        <f t="shared" si="0"/>
        <v>0</v>
      </c>
      <c r="AZ8" s="14"/>
      <c r="BE8" s="9"/>
      <c r="BF8" s="17"/>
      <c r="BG8" s="17"/>
      <c r="BH8" s="17"/>
      <c r="BI8" s="17"/>
      <c r="BJ8" s="18"/>
      <c r="BK8" s="17"/>
      <c r="BL8" s="17"/>
      <c r="BM8" s="17"/>
      <c r="BN8" s="17"/>
      <c r="BO8" s="16"/>
      <c r="BP8" s="17"/>
      <c r="BT8" s="17"/>
      <c r="BU8" s="17"/>
      <c r="BV8" s="17"/>
      <c r="BW8" s="17"/>
      <c r="BY8" s="8"/>
      <c r="BZ8" s="17"/>
    </row>
    <row r="9" spans="2:82" s="3" customFormat="1" x14ac:dyDescent="0.3">
      <c r="B9" s="3" t="s">
        <v>45</v>
      </c>
      <c r="C9" s="9">
        <v>10467.7286</v>
      </c>
      <c r="D9" s="9">
        <v>14078.552960000001</v>
      </c>
      <c r="E9" s="9">
        <v>7751.9049420000001</v>
      </c>
      <c r="F9" s="9">
        <v>12161.962890999999</v>
      </c>
      <c r="G9" s="9">
        <f>C9+D9+E9+F9</f>
        <v>44460.149393</v>
      </c>
      <c r="H9" s="9">
        <v>10953.049818</v>
      </c>
      <c r="I9" s="9">
        <v>12503.353999999999</v>
      </c>
      <c r="J9" s="9">
        <v>8956.9689999999991</v>
      </c>
      <c r="K9" s="9">
        <v>13406.168</v>
      </c>
      <c r="L9" s="9">
        <f>H9+I9+J9+K9</f>
        <v>45819.540817999994</v>
      </c>
      <c r="M9" s="9" t="e">
        <f>M6+#REF!+M7</f>
        <v>#REF!</v>
      </c>
      <c r="N9" s="9" t="e">
        <f>N6+#REF!+N7</f>
        <v>#REF!</v>
      </c>
      <c r="O9" s="9" t="e">
        <f>O6+#REF!+O7</f>
        <v>#REF!</v>
      </c>
      <c r="P9" s="9" t="e">
        <f>P6+#REF!+P7</f>
        <v>#REF!</v>
      </c>
      <c r="Q9" s="9" t="e">
        <f>M9+N9+O9+P9</f>
        <v>#REF!</v>
      </c>
      <c r="R9" s="9" t="e">
        <f>R6+#REF!+R7</f>
        <v>#REF!</v>
      </c>
      <c r="S9" s="9" t="e">
        <f>S6+#REF!+S7</f>
        <v>#REF!</v>
      </c>
      <c r="T9" s="9" t="e">
        <f>T6+#REF!+T7</f>
        <v>#REF!</v>
      </c>
      <c r="U9" s="9" t="e">
        <f>U6+#REF!+U7</f>
        <v>#REF!</v>
      </c>
      <c r="V9" s="9" t="e">
        <f>SUM(R9:U9)</f>
        <v>#REF!</v>
      </c>
      <c r="W9" s="9" t="e">
        <f>W6+#REF!+W7</f>
        <v>#REF!</v>
      </c>
      <c r="X9" s="9">
        <f>SUM(X6:X7)</f>
        <v>9784</v>
      </c>
      <c r="Y9" s="9">
        <f>SUM(Y6:Y7)</f>
        <v>2589</v>
      </c>
      <c r="Z9" s="9">
        <f>SUM(Z6:Z7)</f>
        <v>12349.2</v>
      </c>
      <c r="AA9" s="9" t="e">
        <f>W9+X9+Y9+Z9</f>
        <v>#REF!</v>
      </c>
      <c r="AB9" s="3">
        <v>6520</v>
      </c>
      <c r="AC9" s="9">
        <v>10449</v>
      </c>
      <c r="AD9" s="9">
        <v>6906</v>
      </c>
      <c r="AE9" s="9">
        <f>SUM(AE6:AE7)</f>
        <v>9953</v>
      </c>
      <c r="AF9" s="9">
        <f>AB9+AC9+AD9+AE9</f>
        <v>33828</v>
      </c>
      <c r="AG9" s="9">
        <f>SUM(AG6:AG7)</f>
        <v>1783</v>
      </c>
      <c r="AH9" s="9">
        <f>SUM(AH6:AH7)</f>
        <v>9817.4000000000015</v>
      </c>
      <c r="AI9" s="3">
        <v>8382</v>
      </c>
      <c r="AJ9" s="9">
        <v>4656</v>
      </c>
      <c r="AK9" s="9">
        <f>SUM(AG9:AJ9)</f>
        <v>24638.400000000001</v>
      </c>
      <c r="AL9" s="9">
        <f>SUM(AL6:AL7)</f>
        <v>3131.2</v>
      </c>
      <c r="AM9" s="9">
        <f>SUM(AM6:AM8)</f>
        <v>7926</v>
      </c>
      <c r="AN9" s="9">
        <f>SUM(AN6:AN7)</f>
        <v>6173</v>
      </c>
      <c r="AO9" s="9">
        <f>SUM(AO6:AO7)</f>
        <v>6007.3</v>
      </c>
      <c r="AP9" s="9">
        <f>SUM(AP6:AP7)</f>
        <v>23237.5</v>
      </c>
      <c r="AQ9" s="9">
        <f>SUM(AQ6:AQ7)</f>
        <v>2967</v>
      </c>
      <c r="AR9" s="9">
        <v>10256</v>
      </c>
      <c r="AS9" s="9">
        <v>5301</v>
      </c>
      <c r="AT9" s="9">
        <v>5301</v>
      </c>
      <c r="AU9" s="14">
        <f t="shared" si="0"/>
        <v>23825</v>
      </c>
      <c r="AV9" s="9">
        <f>SUM(AV6:AV7)</f>
        <v>3937</v>
      </c>
      <c r="AW9" s="9">
        <f>SUM(AW6:AW8)</f>
        <v>5211</v>
      </c>
      <c r="AX9" s="9">
        <f>SUM(AX6:AX8)</f>
        <v>5103</v>
      </c>
      <c r="AY9" s="9">
        <v>3188</v>
      </c>
      <c r="AZ9" s="14">
        <f>AV9+AW9+AX9+AY9</f>
        <v>17439</v>
      </c>
      <c r="BA9" s="9">
        <f>SUM(BA6:BA7)</f>
        <v>4605</v>
      </c>
      <c r="BB9" s="9">
        <f>SUM(BB6:BB7)</f>
        <v>7084</v>
      </c>
      <c r="BC9" s="9">
        <f>SUM(BC6:BC7)</f>
        <v>4619</v>
      </c>
      <c r="BD9" s="9">
        <v>4502</v>
      </c>
      <c r="BE9" s="9">
        <f>SUM(BE6:BE7)</f>
        <v>21545</v>
      </c>
      <c r="BF9" s="16">
        <f>SUM(BF6:BF7)</f>
        <v>3999</v>
      </c>
      <c r="BG9" s="16">
        <v>4955</v>
      </c>
      <c r="BH9" s="16">
        <f t="shared" ref="BH9:BN9" si="6">SUM(BH6:BH7)</f>
        <v>5016</v>
      </c>
      <c r="BI9" s="16">
        <f t="shared" si="6"/>
        <v>4181</v>
      </c>
      <c r="BJ9" s="16">
        <f t="shared" si="6"/>
        <v>19623</v>
      </c>
      <c r="BK9" s="16">
        <f t="shared" si="6"/>
        <v>3382</v>
      </c>
      <c r="BL9" s="16">
        <f t="shared" si="6"/>
        <v>6293</v>
      </c>
      <c r="BM9" s="16">
        <f t="shared" si="6"/>
        <v>5490</v>
      </c>
      <c r="BN9" s="16">
        <f t="shared" si="6"/>
        <v>4291</v>
      </c>
      <c r="BO9" s="16">
        <f t="shared" si="4"/>
        <v>19456</v>
      </c>
      <c r="BP9" s="16">
        <f>BP6+BP7</f>
        <v>5343</v>
      </c>
      <c r="BQ9" s="16">
        <f>SUM(BQ6:BQ7)</f>
        <v>4386</v>
      </c>
      <c r="BR9" s="16">
        <f>SUM(BR6:BR7)</f>
        <v>5000</v>
      </c>
      <c r="BS9" s="16">
        <f>SUM(BS6:BS7)</f>
        <v>1647</v>
      </c>
      <c r="BT9" s="16">
        <v>16376</v>
      </c>
      <c r="BU9" s="16">
        <f>BU6+BU7</f>
        <v>1603</v>
      </c>
      <c r="BV9" s="16">
        <f t="shared" ref="BV9:BX9" si="7">BV6+BV7</f>
        <v>2720</v>
      </c>
      <c r="BW9" s="16">
        <f t="shared" si="7"/>
        <v>4980</v>
      </c>
      <c r="BX9" s="16">
        <f t="shared" si="7"/>
        <v>2231</v>
      </c>
      <c r="BY9" s="9">
        <f t="shared" si="5"/>
        <v>11534</v>
      </c>
      <c r="BZ9" s="16">
        <f>BZ6+BZ7</f>
        <v>2164</v>
      </c>
      <c r="CA9" s="16">
        <v>2481</v>
      </c>
      <c r="CB9" s="16">
        <f>CB6+CB7</f>
        <v>2180.6999999999998</v>
      </c>
      <c r="CC9" s="16">
        <f>CC6+CC7</f>
        <v>3445</v>
      </c>
      <c r="CD9" s="16">
        <v>3486</v>
      </c>
    </row>
    <row r="11" spans="2:82" x14ac:dyDescent="0.3">
      <c r="B11" s="21" t="s">
        <v>82</v>
      </c>
      <c r="C11" s="19"/>
      <c r="D11" s="19"/>
      <c r="E11" s="19"/>
      <c r="F11" s="19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2:82" x14ac:dyDescent="0.3">
      <c r="BU12" s="8"/>
      <c r="BV12" s="8"/>
      <c r="BW12" s="8"/>
      <c r="BX12" s="8"/>
      <c r="BZ12" s="8"/>
      <c r="CA12" s="8"/>
      <c r="CB12" s="8"/>
      <c r="CC12" s="8"/>
    </row>
    <row r="13" spans="2:82" ht="14" x14ac:dyDescent="0.3">
      <c r="B13" s="11"/>
      <c r="BU13" s="8"/>
      <c r="BV13" s="8"/>
      <c r="BW13" s="8"/>
      <c r="BX13" s="8"/>
      <c r="BZ13" s="8"/>
      <c r="CA13" s="8"/>
      <c r="CB13" s="8"/>
    </row>
    <row r="14" spans="2:82" ht="14" x14ac:dyDescent="0.3">
      <c r="B14" s="12"/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6" t="s">
        <v>6</v>
      </c>
      <c r="I14" s="13" t="s">
        <v>7</v>
      </c>
      <c r="J14" s="3" t="s">
        <v>8</v>
      </c>
      <c r="K14" s="6" t="s">
        <v>46</v>
      </c>
      <c r="L14" s="6" t="s">
        <v>10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82" ht="14" x14ac:dyDescent="0.3">
      <c r="B15" s="12"/>
      <c r="O15" s="2" t="s">
        <v>47</v>
      </c>
    </row>
    <row r="16" spans="2:82" ht="14" x14ac:dyDescent="0.3">
      <c r="B16" s="12"/>
      <c r="C16" s="8"/>
      <c r="D16" s="8"/>
      <c r="E16" s="8"/>
      <c r="F16" s="8"/>
      <c r="G16" s="8"/>
      <c r="H16" s="8"/>
    </row>
    <row r="17" spans="2:2" ht="14" x14ac:dyDescent="0.3">
      <c r="B17" s="11"/>
    </row>
    <row r="18" spans="2:2" ht="14" x14ac:dyDescent="0.3">
      <c r="B18" s="12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2022-05-17T08:51:20Z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