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R\NR\UFS\Produktion\2023\Kvartal 4\Klart\"/>
    </mc:Choice>
  </mc:AlternateContent>
  <bookViews>
    <workbookView xWindow="630" yWindow="570" windowWidth="23370" windowHeight="8730"/>
  </bookViews>
  <sheets>
    <sheet name="Spec Statsskuldsräntor  " sheetId="2" r:id="rId1"/>
  </sheets>
  <externalReferences>
    <externalReference r:id="rId2"/>
  </externalReferences>
  <definedNames>
    <definedName name="kalender">[1]GLOBAL_PARAM!$C$28:$D$40</definedName>
  </definedNames>
  <calcPr calcId="162913"/>
</workbook>
</file>

<file path=xl/calcChain.xml><?xml version="1.0" encoding="utf-8"?>
<calcChain xmlns="http://schemas.openxmlformats.org/spreadsheetml/2006/main">
  <c r="CM9" i="2" l="1"/>
  <c r="CN9" i="2"/>
  <c r="CN7" i="2"/>
  <c r="CN6" i="2"/>
  <c r="CL9" i="2" l="1"/>
  <c r="CK9" i="2" l="1"/>
  <c r="CJ9" i="2" l="1"/>
  <c r="CI7" i="2" l="1"/>
  <c r="CI6" i="2"/>
  <c r="CI9" i="2" s="1"/>
  <c r="CH9" i="2"/>
  <c r="CG9" i="2" l="1"/>
  <c r="CF9" i="2" l="1"/>
  <c r="CD7" i="2"/>
  <c r="CD6" i="2"/>
  <c r="CC9" i="2" l="1"/>
  <c r="CB9" i="2" l="1"/>
  <c r="BZ9" i="2" l="1"/>
  <c r="CD9" i="2" s="1"/>
  <c r="BY7" i="2"/>
  <c r="BY6" i="2"/>
  <c r="BV9" i="2" l="1"/>
  <c r="BW9" i="2"/>
  <c r="BX9" i="2"/>
  <c r="BU9" i="2"/>
  <c r="BP9" i="2"/>
  <c r="BY9" i="2" l="1"/>
  <c r="BT7" i="2" l="1"/>
  <c r="BT6" i="2"/>
  <c r="BS9" i="2"/>
  <c r="BR9" i="2" l="1"/>
  <c r="BQ9" i="2" l="1"/>
  <c r="BO7" i="2" l="1"/>
  <c r="BO6" i="2"/>
  <c r="BN9" i="2"/>
  <c r="BM9" i="2" l="1"/>
  <c r="BL9" i="2" l="1"/>
  <c r="BK9" i="2" l="1"/>
  <c r="BO9" i="2" s="1"/>
  <c r="BJ7" i="2" l="1"/>
  <c r="BJ6" i="2"/>
  <c r="BJ9" i="2" l="1"/>
  <c r="BI9" i="2"/>
  <c r="BH9" i="2" l="1"/>
  <c r="BF9" i="2" l="1"/>
  <c r="BE7" i="2" l="1"/>
  <c r="BE6" i="2"/>
  <c r="AZ7" i="2"/>
  <c r="AZ6" i="2"/>
  <c r="BE9" i="2" l="1"/>
  <c r="BC9" i="2"/>
  <c r="BB9" i="2" l="1"/>
  <c r="BA9" i="2" l="1"/>
  <c r="AX9" i="2" l="1"/>
  <c r="AW9" i="2" l="1"/>
  <c r="AU7" i="2" l="1"/>
  <c r="AU8" i="2"/>
  <c r="AU6" i="2"/>
  <c r="AV9" i="2"/>
  <c r="AZ9" i="2" s="1"/>
  <c r="AQ9" i="2" l="1"/>
  <c r="AU9" i="2" s="1"/>
  <c r="AO9" i="2"/>
  <c r="AN9" i="2"/>
  <c r="AM9" i="2"/>
  <c r="AL9" i="2"/>
  <c r="AH9" i="2"/>
  <c r="AG9" i="2"/>
  <c r="AE9" i="2"/>
  <c r="AF9" i="2" s="1"/>
  <c r="Z9" i="2"/>
  <c r="Y9" i="2"/>
  <c r="X9" i="2"/>
  <c r="W9" i="2"/>
  <c r="U9" i="2"/>
  <c r="T9" i="2"/>
  <c r="S9" i="2"/>
  <c r="R9" i="2"/>
  <c r="P9" i="2"/>
  <c r="O9" i="2"/>
  <c r="N9" i="2"/>
  <c r="M9" i="2"/>
  <c r="L9" i="2"/>
  <c r="G9" i="2"/>
  <c r="AP7" i="2"/>
  <c r="AK7" i="2"/>
  <c r="AF7" i="2"/>
  <c r="AA7" i="2"/>
  <c r="V7" i="2"/>
  <c r="Q7" i="2"/>
  <c r="L7" i="2"/>
  <c r="G7" i="2"/>
  <c r="AP6" i="2"/>
  <c r="AK6" i="2"/>
  <c r="AF6" i="2"/>
  <c r="AA6" i="2"/>
  <c r="Q6" i="2"/>
  <c r="L6" i="2"/>
  <c r="G6" i="2"/>
  <c r="AP9" i="2" l="1"/>
  <c r="AK9" i="2"/>
  <c r="AA9" i="2"/>
  <c r="V6" i="2"/>
  <c r="Q9" i="2"/>
  <c r="V9" i="2"/>
</calcChain>
</file>

<file path=xl/sharedStrings.xml><?xml version="1.0" encoding="utf-8"?>
<sst xmlns="http://schemas.openxmlformats.org/spreadsheetml/2006/main" count="106" uniqueCount="96">
  <si>
    <r>
      <t xml:space="preserve">Specifikation av utgiftspunkt 6.1 Räntor på statsskulden (art 95), </t>
    </r>
    <r>
      <rPr>
        <sz val="10"/>
        <rFont val="Arial"/>
        <family val="2"/>
      </rPr>
      <t>miljoner kronor</t>
    </r>
    <r>
      <rPr>
        <b/>
        <sz val="10"/>
        <rFont val="Arial"/>
        <family val="2"/>
      </rPr>
      <t xml:space="preserve"> </t>
    </r>
  </si>
  <si>
    <t>Kvartal 1 2006</t>
  </si>
  <si>
    <t>Kvartal 2 2006</t>
  </si>
  <si>
    <t>Kvartal 3 2006</t>
  </si>
  <si>
    <t>Kvartal 4 2006</t>
  </si>
  <si>
    <t>Helår 2006</t>
  </si>
  <si>
    <t>Kvartal 1 2007</t>
  </si>
  <si>
    <t>Kvartal 2 2007</t>
  </si>
  <si>
    <t>Kvartal 3 2007</t>
  </si>
  <si>
    <t>Kvartal 4 2007</t>
  </si>
  <si>
    <t>Helår 2007</t>
  </si>
  <si>
    <t>Kvartal 1 2008</t>
  </si>
  <si>
    <t>Kvartal 2 2008</t>
  </si>
  <si>
    <t>Kvartal 3 2008</t>
  </si>
  <si>
    <t>Kvartal 4 2008</t>
  </si>
  <si>
    <t>Helår 2008</t>
  </si>
  <si>
    <t>Kvartal 1 2009</t>
  </si>
  <si>
    <t>Kvartal 2 2009</t>
  </si>
  <si>
    <t>Kvartal 3 2009</t>
  </si>
  <si>
    <t>Kvartal 4 2009</t>
  </si>
  <si>
    <t>Helår 2009</t>
  </si>
  <si>
    <t>Kvartal 1 2010</t>
  </si>
  <si>
    <t>Kvartal 2 2010</t>
  </si>
  <si>
    <t>Kvartal 3 2010</t>
  </si>
  <si>
    <t>Kvartal 4 2010</t>
  </si>
  <si>
    <t>Helår 2010</t>
  </si>
  <si>
    <t>Kvartal 1 2011</t>
  </si>
  <si>
    <t>Kvartal 2 2011</t>
  </si>
  <si>
    <t>Kvartal 3 2011</t>
  </si>
  <si>
    <t>Kvartal 4 2011</t>
  </si>
  <si>
    <t>Helår 2011</t>
  </si>
  <si>
    <t>Kvartal 1 2012</t>
  </si>
  <si>
    <t>Kvartal 2 2012</t>
  </si>
  <si>
    <t>Kvartal 3 2012</t>
  </si>
  <si>
    <t>Kvartal 4 2012</t>
  </si>
  <si>
    <t>Helår 2012</t>
  </si>
  <si>
    <t>Kvartal 1 2013</t>
  </si>
  <si>
    <t>Kvartal 2 2013</t>
  </si>
  <si>
    <t>Kvartal 3 2013</t>
  </si>
  <si>
    <t>Kvartal 4 2013</t>
  </si>
  <si>
    <t>Helår 2013</t>
  </si>
  <si>
    <t>Kvartal 1 2014</t>
  </si>
  <si>
    <t>Kvartal 2 2014</t>
  </si>
  <si>
    <t>Kvartal 3 2014</t>
  </si>
  <si>
    <t>Insättningsgarantinämnden</t>
  </si>
  <si>
    <t>Totalt på art 95</t>
  </si>
  <si>
    <t>Kvartal4 2007</t>
  </si>
  <si>
    <t xml:space="preserve">                 </t>
  </si>
  <si>
    <t>Kvartal 4 2014</t>
  </si>
  <si>
    <t>Kvartal 1 2015</t>
  </si>
  <si>
    <t>Helår 2014</t>
  </si>
  <si>
    <t>Kvartal 2 2015</t>
  </si>
  <si>
    <t>Kvartal 3 2015</t>
  </si>
  <si>
    <t>Kvartal 4 2015</t>
  </si>
  <si>
    <t>Kvartal 1 2016</t>
  </si>
  <si>
    <t>Kvartal 2 2016</t>
  </si>
  <si>
    <t>Kvartal 3 2016</t>
  </si>
  <si>
    <t>Kvartal 4 2016</t>
  </si>
  <si>
    <t>Helår 2015</t>
  </si>
  <si>
    <t>Helår 2016</t>
  </si>
  <si>
    <t>Kvartal 1 2017</t>
  </si>
  <si>
    <t>Kvartal 2 2017</t>
  </si>
  <si>
    <t>Kvartal 3 2017</t>
  </si>
  <si>
    <t>Kvartal 4 2017</t>
  </si>
  <si>
    <t>Helår 2017</t>
  </si>
  <si>
    <t>Kvartal 1 2018</t>
  </si>
  <si>
    <t>Kvartal 2 2018</t>
  </si>
  <si>
    <t>Kvartal 3 2018</t>
  </si>
  <si>
    <t>Kvartal 4 2018</t>
  </si>
  <si>
    <t>Helår 2018</t>
  </si>
  <si>
    <t>Kvartal 1 2019</t>
  </si>
  <si>
    <t>Kvartal 2 2019</t>
  </si>
  <si>
    <t>Kvartal 3 2019</t>
  </si>
  <si>
    <t>Kvartal 4 2019</t>
  </si>
  <si>
    <t>Helår 2019</t>
  </si>
  <si>
    <t>Kvartal 1 2020</t>
  </si>
  <si>
    <t>Kvartal 3 2020</t>
  </si>
  <si>
    <t>Kvartal 2 2020</t>
  </si>
  <si>
    <t>Kvartal 4 2020</t>
  </si>
  <si>
    <t>Helår 2020</t>
  </si>
  <si>
    <t>Kvartal 1 2021</t>
  </si>
  <si>
    <t>Kvartal 2 2021</t>
  </si>
  <si>
    <t xml:space="preserve"> </t>
  </si>
  <si>
    <t>Kvartal 3 2021</t>
  </si>
  <si>
    <t>Kvartal 4 2021</t>
  </si>
  <si>
    <t>Kvartal 1 2022</t>
  </si>
  <si>
    <t>Riksgäldskontoret</t>
  </si>
  <si>
    <t>Kvartal 2 2022</t>
  </si>
  <si>
    <t>Helår 2021</t>
  </si>
  <si>
    <t>Kvartal 3 2022</t>
  </si>
  <si>
    <t>Kvartal 4 2023</t>
  </si>
  <si>
    <t>Helår 2022</t>
  </si>
  <si>
    <t>Kvartal 1 2023</t>
  </si>
  <si>
    <t>Kvartal 2 2023</t>
  </si>
  <si>
    <t>Kvartal 3 2023</t>
  </si>
  <si>
    <t>Helår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</si>
</sst>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kr&quot;* #,##0_);_(&quot;kr&quot;* \(#,##0\);_(&quot;kr&quot;* &quot;-&quot;_);_(@_)"/>
    <numFmt numFmtId="165" formatCode="_(* #,##0_);_(* \(#,##0\);_(* &quot;-&quot;_);_(@_)"/>
    <numFmt numFmtId="166" formatCode="_-* #,##0.00\ [$€-1]_-;\-* #,##0.00\ [$€-1]_-;_-* &quot;-&quot;??\ [$€-1]_-"/>
  </numFmts>
  <fonts count="14" x14ac:knownFonts="1">
    <font>
      <sz val="11"/>
      <color rgb="FF000000"/>
      <name val="Calibri"/>
    </font>
    <font>
      <sz val="10"/>
      <name val="Arial"/>
      <family val="2"/>
    </font>
    <font>
      <b/>
      <sz val="10"/>
      <name val="Arial"/>
      <family val="2"/>
    </font>
    <font>
      <u/>
      <sz val="11"/>
      <name val="Times New Roman"/>
      <family val="1"/>
    </font>
    <font>
      <sz val="11"/>
      <name val="Times New Roman"/>
      <family val="1"/>
    </font>
    <font>
      <b/>
      <i/>
      <sz val="11"/>
      <color indexed="16"/>
      <name val="Times New Roman"/>
      <family val="1"/>
    </font>
    <font>
      <b/>
      <i/>
      <sz val="8"/>
      <color indexed="12"/>
      <name val="Helv"/>
    </font>
    <font>
      <b/>
      <i/>
      <sz val="10"/>
      <color indexed="18"/>
      <name val="System"/>
      <family val="2"/>
    </font>
    <font>
      <u/>
      <sz val="10"/>
      <color indexed="12"/>
      <name val="Arial"/>
      <family val="2"/>
    </font>
    <font>
      <i/>
      <sz val="8"/>
      <name val="Helv"/>
    </font>
    <font>
      <b/>
      <sz val="8"/>
      <name val="Helv"/>
    </font>
    <font>
      <sz val="10"/>
      <name val="Times New Roman"/>
      <family val="1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lightGray">
        <fgColor indexed="1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2" borderId="0"/>
    <xf numFmtId="0" fontId="5" fillId="2" borderId="0">
      <alignment horizontal="centerContinuous"/>
    </xf>
    <xf numFmtId="0" fontId="6" fillId="3" borderId="1"/>
    <xf numFmtId="0" fontId="7" fillId="2" borderId="0">
      <alignment horizontal="right"/>
    </xf>
    <xf numFmtId="166" fontId="1" fillId="2" borderId="0" applyFont="0" applyFill="0" applyBorder="0" applyAlignment="0" applyProtection="0"/>
    <xf numFmtId="0" fontId="8" fillId="2" borderId="0" applyNumberFormat="0" applyFill="0" applyBorder="0" applyAlignment="0" applyProtection="0">
      <alignment vertical="top"/>
      <protection locked="0"/>
    </xf>
    <xf numFmtId="0" fontId="8" fillId="2" borderId="0" applyNumberFormat="0" applyFill="0" applyBorder="0" applyAlignment="0" applyProtection="0">
      <alignment vertical="top"/>
      <protection locked="0"/>
    </xf>
    <xf numFmtId="0" fontId="9" fillId="2" borderId="0"/>
    <xf numFmtId="0" fontId="1" fillId="2" borderId="0"/>
    <xf numFmtId="0" fontId="10" fillId="2" borderId="0"/>
    <xf numFmtId="165" fontId="11" fillId="2" borderId="0" applyFont="0" applyFill="0" applyBorder="0" applyAlignment="0" applyProtection="0"/>
    <xf numFmtId="164" fontId="11" fillId="2" borderId="0" applyFont="0" applyFill="0" applyBorder="0" applyAlignment="0" applyProtection="0"/>
  </cellStyleXfs>
  <cellXfs count="23">
    <xf numFmtId="0" fontId="0" fillId="0" borderId="0" xfId="0"/>
    <xf numFmtId="0" fontId="1" fillId="2" borderId="0" xfId="1" applyBorder="1"/>
    <xf numFmtId="0" fontId="1" fillId="2" borderId="0" xfId="1"/>
    <xf numFmtId="0" fontId="2" fillId="2" borderId="0" xfId="1" applyFont="1"/>
    <xf numFmtId="0" fontId="2" fillId="2" borderId="0" xfId="1" applyFont="1" applyBorder="1"/>
    <xf numFmtId="0" fontId="1" fillId="2" borderId="0" xfId="1" applyFont="1"/>
    <xf numFmtId="0" fontId="2" fillId="2" borderId="0" xfId="1" applyFont="1" applyAlignment="1">
      <alignment horizontal="right"/>
    </xf>
    <xf numFmtId="0" fontId="2" fillId="2" borderId="0" xfId="1" applyFont="1" applyAlignment="1">
      <alignment horizontal="center" wrapText="1"/>
    </xf>
    <xf numFmtId="3" fontId="1" fillId="2" borderId="0" xfId="1" applyNumberFormat="1"/>
    <xf numFmtId="3" fontId="2" fillId="2" borderId="0" xfId="1" applyNumberFormat="1" applyFont="1"/>
    <xf numFmtId="3" fontId="1" fillId="2" borderId="0" xfId="1" applyNumberFormat="1" applyBorder="1"/>
    <xf numFmtId="0" fontId="3" fillId="2" borderId="0" xfId="1" applyFont="1" applyAlignment="1">
      <alignment horizontal="justify"/>
    </xf>
    <xf numFmtId="0" fontId="4" fillId="2" borderId="0" xfId="1" applyFont="1" applyAlignment="1">
      <alignment horizontal="justify"/>
    </xf>
    <xf numFmtId="0" fontId="2" fillId="2" borderId="0" xfId="1" applyFont="1" applyAlignment="1">
      <alignment horizontal="left"/>
    </xf>
    <xf numFmtId="3" fontId="2" fillId="2" borderId="0" xfId="1" applyNumberFormat="1" applyFont="1" applyBorder="1"/>
    <xf numFmtId="3" fontId="1" fillId="2" borderId="0" xfId="1" applyNumberFormat="1" applyBorder="1" applyAlignment="1">
      <alignment horizontal="center"/>
    </xf>
    <xf numFmtId="3" fontId="2" fillId="2" borderId="0" xfId="1" applyNumberFormat="1" applyFont="1" applyAlignment="1">
      <alignment horizontal="center"/>
    </xf>
    <xf numFmtId="0" fontId="1" fillId="2" borderId="0" xfId="1" applyAlignment="1">
      <alignment horizontal="center"/>
    </xf>
    <xf numFmtId="3" fontId="1" fillId="2" borderId="0" xfId="1" applyNumberFormat="1" applyAlignment="1">
      <alignment horizontal="center"/>
    </xf>
    <xf numFmtId="0" fontId="12" fillId="2" borderId="0" xfId="1" applyFont="1"/>
    <xf numFmtId="0" fontId="13" fillId="2" borderId="0" xfId="1" applyFont="1"/>
    <xf numFmtId="0" fontId="1" fillId="2" borderId="0" xfId="1" applyFont="1" applyBorder="1"/>
    <xf numFmtId="3" fontId="1" fillId="2" borderId="0" xfId="1" applyNumberFormat="1" applyFont="1" applyAlignment="1">
      <alignment horizontal="center"/>
    </xf>
  </cellXfs>
  <cellStyles count="13">
    <cellStyle name="Besrivning" xfId="2"/>
    <cellStyle name="Cell Namn" xfId="3"/>
    <cellStyle name="Cellref" xfId="4"/>
    <cellStyle name="Euro" xfId="5"/>
    <cellStyle name="Hyperlänk 2" xfId="6"/>
    <cellStyle name="Hyperlänk 3" xfId="7"/>
    <cellStyle name="Kommentar" xfId="8"/>
    <cellStyle name="Normal" xfId="0" builtinId="0"/>
    <cellStyle name="Normal 2" xfId="1"/>
    <cellStyle name="Normal 3" xfId="9"/>
    <cellStyle name="Områdes Namn" xfId="10"/>
    <cellStyle name="Tusental (0)_konsult" xfId="11"/>
    <cellStyle name="Valuta (0)_konsult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7_VERKSAMHETEN\3%20RAPPORTER\Agresso%20rapporter\m&#229;nadsskifte\M&#229;nadsstatisti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e"/>
      <sheetName val="Beställning"/>
      <sheetName val="obl rta"/>
      <sheetName val="NR-ränta"/>
      <sheetName val="RB_valu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8">
          <cell r="C28" t="str">
            <v>januari</v>
          </cell>
          <cell r="D28">
            <v>31</v>
          </cell>
        </row>
        <row r="29">
          <cell r="C29" t="str">
            <v>februari</v>
          </cell>
          <cell r="D29">
            <v>28</v>
          </cell>
        </row>
        <row r="30">
          <cell r="C30" t="str">
            <v>mars</v>
          </cell>
          <cell r="D30">
            <v>31</v>
          </cell>
        </row>
        <row r="31">
          <cell r="C31" t="str">
            <v>april</v>
          </cell>
          <cell r="D31">
            <v>30</v>
          </cell>
        </row>
        <row r="32">
          <cell r="C32" t="str">
            <v>maj</v>
          </cell>
          <cell r="D32">
            <v>31</v>
          </cell>
        </row>
        <row r="33">
          <cell r="C33" t="str">
            <v>juni</v>
          </cell>
          <cell r="D33">
            <v>30</v>
          </cell>
        </row>
        <row r="34">
          <cell r="C34" t="str">
            <v>juli</v>
          </cell>
          <cell r="D34">
            <v>31</v>
          </cell>
        </row>
        <row r="35">
          <cell r="C35" t="str">
            <v>augusti</v>
          </cell>
          <cell r="D35">
            <v>31</v>
          </cell>
        </row>
        <row r="36">
          <cell r="C36" t="str">
            <v>september</v>
          </cell>
          <cell r="D36">
            <v>30</v>
          </cell>
        </row>
        <row r="37">
          <cell r="C37" t="str">
            <v>oktober</v>
          </cell>
          <cell r="D37">
            <v>31</v>
          </cell>
        </row>
        <row r="38">
          <cell r="C38" t="str">
            <v>november</v>
          </cell>
          <cell r="D38">
            <v>30</v>
          </cell>
        </row>
        <row r="39">
          <cell r="C39" t="str">
            <v>december</v>
          </cell>
          <cell r="D39">
            <v>31</v>
          </cell>
        </row>
        <row r="40">
          <cell r="C40" t="str">
            <v>December</v>
          </cell>
          <cell r="D40">
            <v>31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N18"/>
  <sheetViews>
    <sheetView tabSelected="1" topLeftCell="B1" zoomScaleNormal="100" workbookViewId="0">
      <selection activeCell="CO5" sqref="CO5"/>
    </sheetView>
  </sheetViews>
  <sheetFormatPr defaultRowHeight="13" x14ac:dyDescent="0.3"/>
  <cols>
    <col min="1" max="1" width="6.26953125" style="2" customWidth="1"/>
    <col min="2" max="2" width="24.81640625" style="2" customWidth="1"/>
    <col min="3" max="4" width="13.7265625" style="2" hidden="1" customWidth="1"/>
    <col min="5" max="5" width="16.26953125" style="2" hidden="1" customWidth="1"/>
    <col min="6" max="6" width="13.7265625" style="2" hidden="1" customWidth="1"/>
    <col min="7" max="7" width="13.7265625" style="3" hidden="1" customWidth="1"/>
    <col min="8" max="8" width="13.7265625" style="2" hidden="1" customWidth="1"/>
    <col min="9" max="9" width="12.81640625" style="2" hidden="1" customWidth="1"/>
    <col min="10" max="10" width="13.7265625" style="2" hidden="1" customWidth="1"/>
    <col min="11" max="11" width="14.7265625" style="2" hidden="1" customWidth="1"/>
    <col min="12" max="12" width="11.453125" style="2" hidden="1" customWidth="1"/>
    <col min="13" max="16" width="13.7265625" style="2" hidden="1" customWidth="1"/>
    <col min="17" max="25" width="9" style="2" hidden="1" customWidth="1"/>
    <col min="26" max="26" width="0" style="2" hidden="1" customWidth="1"/>
    <col min="27" max="27" width="6.54296875" style="2" hidden="1" customWidth="1"/>
    <col min="28" max="31" width="9" style="2" hidden="1" customWidth="1"/>
    <col min="32" max="32" width="6.54296875" style="2" hidden="1" customWidth="1"/>
    <col min="33" max="36" width="9" style="2" hidden="1" customWidth="1"/>
    <col min="37" max="37" width="6.54296875" style="2" hidden="1" customWidth="1"/>
    <col min="38" max="39" width="9" style="2" hidden="1" customWidth="1"/>
    <col min="40" max="54" width="0" style="2" hidden="1" customWidth="1"/>
    <col min="55" max="55" width="9.453125" style="2" hidden="1" customWidth="1"/>
    <col min="56" max="81" width="0" style="2" hidden="1" customWidth="1"/>
    <col min="82" max="258" width="9.1796875" style="2"/>
    <col min="259" max="259" width="6.26953125" style="2" customWidth="1"/>
    <col min="260" max="260" width="24.81640625" style="2" customWidth="1"/>
    <col min="261" max="290" width="0" style="2" hidden="1" customWidth="1"/>
    <col min="291" max="294" width="9" style="2" bestFit="1" customWidth="1"/>
    <col min="295" max="295" width="6.54296875" style="2" bestFit="1" customWidth="1"/>
    <col min="296" max="297" width="9" style="2" bestFit="1" customWidth="1"/>
    <col min="298" max="514" width="9.1796875" style="2"/>
    <col min="515" max="515" width="6.26953125" style="2" customWidth="1"/>
    <col min="516" max="516" width="24.81640625" style="2" customWidth="1"/>
    <col min="517" max="546" width="0" style="2" hidden="1" customWidth="1"/>
    <col min="547" max="550" width="9" style="2" bestFit="1" customWidth="1"/>
    <col min="551" max="551" width="6.54296875" style="2" bestFit="1" customWidth="1"/>
    <col min="552" max="553" width="9" style="2" bestFit="1" customWidth="1"/>
    <col min="554" max="770" width="9.1796875" style="2"/>
    <col min="771" max="771" width="6.26953125" style="2" customWidth="1"/>
    <col min="772" max="772" width="24.81640625" style="2" customWidth="1"/>
    <col min="773" max="802" width="0" style="2" hidden="1" customWidth="1"/>
    <col min="803" max="806" width="9" style="2" bestFit="1" customWidth="1"/>
    <col min="807" max="807" width="6.54296875" style="2" bestFit="1" customWidth="1"/>
    <col min="808" max="809" width="9" style="2" bestFit="1" customWidth="1"/>
    <col min="810" max="1026" width="9.1796875" style="2"/>
    <col min="1027" max="1027" width="6.26953125" style="2" customWidth="1"/>
    <col min="1028" max="1028" width="24.81640625" style="2" customWidth="1"/>
    <col min="1029" max="1058" width="0" style="2" hidden="1" customWidth="1"/>
    <col min="1059" max="1062" width="9" style="2" bestFit="1" customWidth="1"/>
    <col min="1063" max="1063" width="6.54296875" style="2" bestFit="1" customWidth="1"/>
    <col min="1064" max="1065" width="9" style="2" bestFit="1" customWidth="1"/>
    <col min="1066" max="1282" width="9.1796875" style="2"/>
    <col min="1283" max="1283" width="6.26953125" style="2" customWidth="1"/>
    <col min="1284" max="1284" width="24.81640625" style="2" customWidth="1"/>
    <col min="1285" max="1314" width="0" style="2" hidden="1" customWidth="1"/>
    <col min="1315" max="1318" width="9" style="2" bestFit="1" customWidth="1"/>
    <col min="1319" max="1319" width="6.54296875" style="2" bestFit="1" customWidth="1"/>
    <col min="1320" max="1321" width="9" style="2" bestFit="1" customWidth="1"/>
    <col min="1322" max="1538" width="9.1796875" style="2"/>
    <col min="1539" max="1539" width="6.26953125" style="2" customWidth="1"/>
    <col min="1540" max="1540" width="24.81640625" style="2" customWidth="1"/>
    <col min="1541" max="1570" width="0" style="2" hidden="1" customWidth="1"/>
    <col min="1571" max="1574" width="9" style="2" bestFit="1" customWidth="1"/>
    <col min="1575" max="1575" width="6.54296875" style="2" bestFit="1" customWidth="1"/>
    <col min="1576" max="1577" width="9" style="2" bestFit="1" customWidth="1"/>
    <col min="1578" max="1794" width="9.1796875" style="2"/>
    <col min="1795" max="1795" width="6.26953125" style="2" customWidth="1"/>
    <col min="1796" max="1796" width="24.81640625" style="2" customWidth="1"/>
    <col min="1797" max="1826" width="0" style="2" hidden="1" customWidth="1"/>
    <col min="1827" max="1830" width="9" style="2" bestFit="1" customWidth="1"/>
    <col min="1831" max="1831" width="6.54296875" style="2" bestFit="1" customWidth="1"/>
    <col min="1832" max="1833" width="9" style="2" bestFit="1" customWidth="1"/>
    <col min="1834" max="2050" width="9.1796875" style="2"/>
    <col min="2051" max="2051" width="6.26953125" style="2" customWidth="1"/>
    <col min="2052" max="2052" width="24.81640625" style="2" customWidth="1"/>
    <col min="2053" max="2082" width="0" style="2" hidden="1" customWidth="1"/>
    <col min="2083" max="2086" width="9" style="2" bestFit="1" customWidth="1"/>
    <col min="2087" max="2087" width="6.54296875" style="2" bestFit="1" customWidth="1"/>
    <col min="2088" max="2089" width="9" style="2" bestFit="1" customWidth="1"/>
    <col min="2090" max="2306" width="9.1796875" style="2"/>
    <col min="2307" max="2307" width="6.26953125" style="2" customWidth="1"/>
    <col min="2308" max="2308" width="24.81640625" style="2" customWidth="1"/>
    <col min="2309" max="2338" width="0" style="2" hidden="1" customWidth="1"/>
    <col min="2339" max="2342" width="9" style="2" bestFit="1" customWidth="1"/>
    <col min="2343" max="2343" width="6.54296875" style="2" bestFit="1" customWidth="1"/>
    <col min="2344" max="2345" width="9" style="2" bestFit="1" customWidth="1"/>
    <col min="2346" max="2562" width="9.1796875" style="2"/>
    <col min="2563" max="2563" width="6.26953125" style="2" customWidth="1"/>
    <col min="2564" max="2564" width="24.81640625" style="2" customWidth="1"/>
    <col min="2565" max="2594" width="0" style="2" hidden="1" customWidth="1"/>
    <col min="2595" max="2598" width="9" style="2" bestFit="1" customWidth="1"/>
    <col min="2599" max="2599" width="6.54296875" style="2" bestFit="1" customWidth="1"/>
    <col min="2600" max="2601" width="9" style="2" bestFit="1" customWidth="1"/>
    <col min="2602" max="2818" width="9.1796875" style="2"/>
    <col min="2819" max="2819" width="6.26953125" style="2" customWidth="1"/>
    <col min="2820" max="2820" width="24.81640625" style="2" customWidth="1"/>
    <col min="2821" max="2850" width="0" style="2" hidden="1" customWidth="1"/>
    <col min="2851" max="2854" width="9" style="2" bestFit="1" customWidth="1"/>
    <col min="2855" max="2855" width="6.54296875" style="2" bestFit="1" customWidth="1"/>
    <col min="2856" max="2857" width="9" style="2" bestFit="1" customWidth="1"/>
    <col min="2858" max="3074" width="9.1796875" style="2"/>
    <col min="3075" max="3075" width="6.26953125" style="2" customWidth="1"/>
    <col min="3076" max="3076" width="24.81640625" style="2" customWidth="1"/>
    <col min="3077" max="3106" width="0" style="2" hidden="1" customWidth="1"/>
    <col min="3107" max="3110" width="9" style="2" bestFit="1" customWidth="1"/>
    <col min="3111" max="3111" width="6.54296875" style="2" bestFit="1" customWidth="1"/>
    <col min="3112" max="3113" width="9" style="2" bestFit="1" customWidth="1"/>
    <col min="3114" max="3330" width="9.1796875" style="2"/>
    <col min="3331" max="3331" width="6.26953125" style="2" customWidth="1"/>
    <col min="3332" max="3332" width="24.81640625" style="2" customWidth="1"/>
    <col min="3333" max="3362" width="0" style="2" hidden="1" customWidth="1"/>
    <col min="3363" max="3366" width="9" style="2" bestFit="1" customWidth="1"/>
    <col min="3367" max="3367" width="6.54296875" style="2" bestFit="1" customWidth="1"/>
    <col min="3368" max="3369" width="9" style="2" bestFit="1" customWidth="1"/>
    <col min="3370" max="3586" width="9.1796875" style="2"/>
    <col min="3587" max="3587" width="6.26953125" style="2" customWidth="1"/>
    <col min="3588" max="3588" width="24.81640625" style="2" customWidth="1"/>
    <col min="3589" max="3618" width="0" style="2" hidden="1" customWidth="1"/>
    <col min="3619" max="3622" width="9" style="2" bestFit="1" customWidth="1"/>
    <col min="3623" max="3623" width="6.54296875" style="2" bestFit="1" customWidth="1"/>
    <col min="3624" max="3625" width="9" style="2" bestFit="1" customWidth="1"/>
    <col min="3626" max="3842" width="9.1796875" style="2"/>
    <col min="3843" max="3843" width="6.26953125" style="2" customWidth="1"/>
    <col min="3844" max="3844" width="24.81640625" style="2" customWidth="1"/>
    <col min="3845" max="3874" width="0" style="2" hidden="1" customWidth="1"/>
    <col min="3875" max="3878" width="9" style="2" bestFit="1" customWidth="1"/>
    <col min="3879" max="3879" width="6.54296875" style="2" bestFit="1" customWidth="1"/>
    <col min="3880" max="3881" width="9" style="2" bestFit="1" customWidth="1"/>
    <col min="3882" max="4098" width="9.1796875" style="2"/>
    <col min="4099" max="4099" width="6.26953125" style="2" customWidth="1"/>
    <col min="4100" max="4100" width="24.81640625" style="2" customWidth="1"/>
    <col min="4101" max="4130" width="0" style="2" hidden="1" customWidth="1"/>
    <col min="4131" max="4134" width="9" style="2" bestFit="1" customWidth="1"/>
    <col min="4135" max="4135" width="6.54296875" style="2" bestFit="1" customWidth="1"/>
    <col min="4136" max="4137" width="9" style="2" bestFit="1" customWidth="1"/>
    <col min="4138" max="4354" width="9.1796875" style="2"/>
    <col min="4355" max="4355" width="6.26953125" style="2" customWidth="1"/>
    <col min="4356" max="4356" width="24.81640625" style="2" customWidth="1"/>
    <col min="4357" max="4386" width="0" style="2" hidden="1" customWidth="1"/>
    <col min="4387" max="4390" width="9" style="2" bestFit="1" customWidth="1"/>
    <col min="4391" max="4391" width="6.54296875" style="2" bestFit="1" customWidth="1"/>
    <col min="4392" max="4393" width="9" style="2" bestFit="1" customWidth="1"/>
    <col min="4394" max="4610" width="9.1796875" style="2"/>
    <col min="4611" max="4611" width="6.26953125" style="2" customWidth="1"/>
    <col min="4612" max="4612" width="24.81640625" style="2" customWidth="1"/>
    <col min="4613" max="4642" width="0" style="2" hidden="1" customWidth="1"/>
    <col min="4643" max="4646" width="9" style="2" bestFit="1" customWidth="1"/>
    <col min="4647" max="4647" width="6.54296875" style="2" bestFit="1" customWidth="1"/>
    <col min="4648" max="4649" width="9" style="2" bestFit="1" customWidth="1"/>
    <col min="4650" max="4866" width="9.1796875" style="2"/>
    <col min="4867" max="4867" width="6.26953125" style="2" customWidth="1"/>
    <col min="4868" max="4868" width="24.81640625" style="2" customWidth="1"/>
    <col min="4869" max="4898" width="0" style="2" hidden="1" customWidth="1"/>
    <col min="4899" max="4902" width="9" style="2" bestFit="1" customWidth="1"/>
    <col min="4903" max="4903" width="6.54296875" style="2" bestFit="1" customWidth="1"/>
    <col min="4904" max="4905" width="9" style="2" bestFit="1" customWidth="1"/>
    <col min="4906" max="5122" width="9.1796875" style="2"/>
    <col min="5123" max="5123" width="6.26953125" style="2" customWidth="1"/>
    <col min="5124" max="5124" width="24.81640625" style="2" customWidth="1"/>
    <col min="5125" max="5154" width="0" style="2" hidden="1" customWidth="1"/>
    <col min="5155" max="5158" width="9" style="2" bestFit="1" customWidth="1"/>
    <col min="5159" max="5159" width="6.54296875" style="2" bestFit="1" customWidth="1"/>
    <col min="5160" max="5161" width="9" style="2" bestFit="1" customWidth="1"/>
    <col min="5162" max="5378" width="9.1796875" style="2"/>
    <col min="5379" max="5379" width="6.26953125" style="2" customWidth="1"/>
    <col min="5380" max="5380" width="24.81640625" style="2" customWidth="1"/>
    <col min="5381" max="5410" width="0" style="2" hidden="1" customWidth="1"/>
    <col min="5411" max="5414" width="9" style="2" bestFit="1" customWidth="1"/>
    <col min="5415" max="5415" width="6.54296875" style="2" bestFit="1" customWidth="1"/>
    <col min="5416" max="5417" width="9" style="2" bestFit="1" customWidth="1"/>
    <col min="5418" max="5634" width="9.1796875" style="2"/>
    <col min="5635" max="5635" width="6.26953125" style="2" customWidth="1"/>
    <col min="5636" max="5636" width="24.81640625" style="2" customWidth="1"/>
    <col min="5637" max="5666" width="0" style="2" hidden="1" customWidth="1"/>
    <col min="5667" max="5670" width="9" style="2" bestFit="1" customWidth="1"/>
    <col min="5671" max="5671" width="6.54296875" style="2" bestFit="1" customWidth="1"/>
    <col min="5672" max="5673" width="9" style="2" bestFit="1" customWidth="1"/>
    <col min="5674" max="5890" width="9.1796875" style="2"/>
    <col min="5891" max="5891" width="6.26953125" style="2" customWidth="1"/>
    <col min="5892" max="5892" width="24.81640625" style="2" customWidth="1"/>
    <col min="5893" max="5922" width="0" style="2" hidden="1" customWidth="1"/>
    <col min="5923" max="5926" width="9" style="2" bestFit="1" customWidth="1"/>
    <col min="5927" max="5927" width="6.54296875" style="2" bestFit="1" customWidth="1"/>
    <col min="5928" max="5929" width="9" style="2" bestFit="1" customWidth="1"/>
    <col min="5930" max="6146" width="9.1796875" style="2"/>
    <col min="6147" max="6147" width="6.26953125" style="2" customWidth="1"/>
    <col min="6148" max="6148" width="24.81640625" style="2" customWidth="1"/>
    <col min="6149" max="6178" width="0" style="2" hidden="1" customWidth="1"/>
    <col min="6179" max="6182" width="9" style="2" bestFit="1" customWidth="1"/>
    <col min="6183" max="6183" width="6.54296875" style="2" bestFit="1" customWidth="1"/>
    <col min="6184" max="6185" width="9" style="2" bestFit="1" customWidth="1"/>
    <col min="6186" max="6402" width="9.1796875" style="2"/>
    <col min="6403" max="6403" width="6.26953125" style="2" customWidth="1"/>
    <col min="6404" max="6404" width="24.81640625" style="2" customWidth="1"/>
    <col min="6405" max="6434" width="0" style="2" hidden="1" customWidth="1"/>
    <col min="6435" max="6438" width="9" style="2" bestFit="1" customWidth="1"/>
    <col min="6439" max="6439" width="6.54296875" style="2" bestFit="1" customWidth="1"/>
    <col min="6440" max="6441" width="9" style="2" bestFit="1" customWidth="1"/>
    <col min="6442" max="6658" width="9.1796875" style="2"/>
    <col min="6659" max="6659" width="6.26953125" style="2" customWidth="1"/>
    <col min="6660" max="6660" width="24.81640625" style="2" customWidth="1"/>
    <col min="6661" max="6690" width="0" style="2" hidden="1" customWidth="1"/>
    <col min="6691" max="6694" width="9" style="2" bestFit="1" customWidth="1"/>
    <col min="6695" max="6695" width="6.54296875" style="2" bestFit="1" customWidth="1"/>
    <col min="6696" max="6697" width="9" style="2" bestFit="1" customWidth="1"/>
    <col min="6698" max="6914" width="9.1796875" style="2"/>
    <col min="6915" max="6915" width="6.26953125" style="2" customWidth="1"/>
    <col min="6916" max="6916" width="24.81640625" style="2" customWidth="1"/>
    <col min="6917" max="6946" width="0" style="2" hidden="1" customWidth="1"/>
    <col min="6947" max="6950" width="9" style="2" bestFit="1" customWidth="1"/>
    <col min="6951" max="6951" width="6.54296875" style="2" bestFit="1" customWidth="1"/>
    <col min="6952" max="6953" width="9" style="2" bestFit="1" customWidth="1"/>
    <col min="6954" max="7170" width="9.1796875" style="2"/>
    <col min="7171" max="7171" width="6.26953125" style="2" customWidth="1"/>
    <col min="7172" max="7172" width="24.81640625" style="2" customWidth="1"/>
    <col min="7173" max="7202" width="0" style="2" hidden="1" customWidth="1"/>
    <col min="7203" max="7206" width="9" style="2" bestFit="1" customWidth="1"/>
    <col min="7207" max="7207" width="6.54296875" style="2" bestFit="1" customWidth="1"/>
    <col min="7208" max="7209" width="9" style="2" bestFit="1" customWidth="1"/>
    <col min="7210" max="7426" width="9.1796875" style="2"/>
    <col min="7427" max="7427" width="6.26953125" style="2" customWidth="1"/>
    <col min="7428" max="7428" width="24.81640625" style="2" customWidth="1"/>
    <col min="7429" max="7458" width="0" style="2" hidden="1" customWidth="1"/>
    <col min="7459" max="7462" width="9" style="2" bestFit="1" customWidth="1"/>
    <col min="7463" max="7463" width="6.54296875" style="2" bestFit="1" customWidth="1"/>
    <col min="7464" max="7465" width="9" style="2" bestFit="1" customWidth="1"/>
    <col min="7466" max="7682" width="9.1796875" style="2"/>
    <col min="7683" max="7683" width="6.26953125" style="2" customWidth="1"/>
    <col min="7684" max="7684" width="24.81640625" style="2" customWidth="1"/>
    <col min="7685" max="7714" width="0" style="2" hidden="1" customWidth="1"/>
    <col min="7715" max="7718" width="9" style="2" bestFit="1" customWidth="1"/>
    <col min="7719" max="7719" width="6.54296875" style="2" bestFit="1" customWidth="1"/>
    <col min="7720" max="7721" width="9" style="2" bestFit="1" customWidth="1"/>
    <col min="7722" max="7938" width="9.1796875" style="2"/>
    <col min="7939" max="7939" width="6.26953125" style="2" customWidth="1"/>
    <col min="7940" max="7940" width="24.81640625" style="2" customWidth="1"/>
    <col min="7941" max="7970" width="0" style="2" hidden="1" customWidth="1"/>
    <col min="7971" max="7974" width="9" style="2" bestFit="1" customWidth="1"/>
    <col min="7975" max="7975" width="6.54296875" style="2" bestFit="1" customWidth="1"/>
    <col min="7976" max="7977" width="9" style="2" bestFit="1" customWidth="1"/>
    <col min="7978" max="8194" width="9.1796875" style="2"/>
    <col min="8195" max="8195" width="6.26953125" style="2" customWidth="1"/>
    <col min="8196" max="8196" width="24.81640625" style="2" customWidth="1"/>
    <col min="8197" max="8226" width="0" style="2" hidden="1" customWidth="1"/>
    <col min="8227" max="8230" width="9" style="2" bestFit="1" customWidth="1"/>
    <col min="8231" max="8231" width="6.54296875" style="2" bestFit="1" customWidth="1"/>
    <col min="8232" max="8233" width="9" style="2" bestFit="1" customWidth="1"/>
    <col min="8234" max="8450" width="9.1796875" style="2"/>
    <col min="8451" max="8451" width="6.26953125" style="2" customWidth="1"/>
    <col min="8452" max="8452" width="24.81640625" style="2" customWidth="1"/>
    <col min="8453" max="8482" width="0" style="2" hidden="1" customWidth="1"/>
    <col min="8483" max="8486" width="9" style="2" bestFit="1" customWidth="1"/>
    <col min="8487" max="8487" width="6.54296875" style="2" bestFit="1" customWidth="1"/>
    <col min="8488" max="8489" width="9" style="2" bestFit="1" customWidth="1"/>
    <col min="8490" max="8706" width="9.1796875" style="2"/>
    <col min="8707" max="8707" width="6.26953125" style="2" customWidth="1"/>
    <col min="8708" max="8708" width="24.81640625" style="2" customWidth="1"/>
    <col min="8709" max="8738" width="0" style="2" hidden="1" customWidth="1"/>
    <col min="8739" max="8742" width="9" style="2" bestFit="1" customWidth="1"/>
    <col min="8743" max="8743" width="6.54296875" style="2" bestFit="1" customWidth="1"/>
    <col min="8744" max="8745" width="9" style="2" bestFit="1" customWidth="1"/>
    <col min="8746" max="8962" width="9.1796875" style="2"/>
    <col min="8963" max="8963" width="6.26953125" style="2" customWidth="1"/>
    <col min="8964" max="8964" width="24.81640625" style="2" customWidth="1"/>
    <col min="8965" max="8994" width="0" style="2" hidden="1" customWidth="1"/>
    <col min="8995" max="8998" width="9" style="2" bestFit="1" customWidth="1"/>
    <col min="8999" max="8999" width="6.54296875" style="2" bestFit="1" customWidth="1"/>
    <col min="9000" max="9001" width="9" style="2" bestFit="1" customWidth="1"/>
    <col min="9002" max="9218" width="9.1796875" style="2"/>
    <col min="9219" max="9219" width="6.26953125" style="2" customWidth="1"/>
    <col min="9220" max="9220" width="24.81640625" style="2" customWidth="1"/>
    <col min="9221" max="9250" width="0" style="2" hidden="1" customWidth="1"/>
    <col min="9251" max="9254" width="9" style="2" bestFit="1" customWidth="1"/>
    <col min="9255" max="9255" width="6.54296875" style="2" bestFit="1" customWidth="1"/>
    <col min="9256" max="9257" width="9" style="2" bestFit="1" customWidth="1"/>
    <col min="9258" max="9474" width="9.1796875" style="2"/>
    <col min="9475" max="9475" width="6.26953125" style="2" customWidth="1"/>
    <col min="9476" max="9476" width="24.81640625" style="2" customWidth="1"/>
    <col min="9477" max="9506" width="0" style="2" hidden="1" customWidth="1"/>
    <col min="9507" max="9510" width="9" style="2" bestFit="1" customWidth="1"/>
    <col min="9511" max="9511" width="6.54296875" style="2" bestFit="1" customWidth="1"/>
    <col min="9512" max="9513" width="9" style="2" bestFit="1" customWidth="1"/>
    <col min="9514" max="9730" width="9.1796875" style="2"/>
    <col min="9731" max="9731" width="6.26953125" style="2" customWidth="1"/>
    <col min="9732" max="9732" width="24.81640625" style="2" customWidth="1"/>
    <col min="9733" max="9762" width="0" style="2" hidden="1" customWidth="1"/>
    <col min="9763" max="9766" width="9" style="2" bestFit="1" customWidth="1"/>
    <col min="9767" max="9767" width="6.54296875" style="2" bestFit="1" customWidth="1"/>
    <col min="9768" max="9769" width="9" style="2" bestFit="1" customWidth="1"/>
    <col min="9770" max="9986" width="9.1796875" style="2"/>
    <col min="9987" max="9987" width="6.26953125" style="2" customWidth="1"/>
    <col min="9988" max="9988" width="24.81640625" style="2" customWidth="1"/>
    <col min="9989" max="10018" width="0" style="2" hidden="1" customWidth="1"/>
    <col min="10019" max="10022" width="9" style="2" bestFit="1" customWidth="1"/>
    <col min="10023" max="10023" width="6.54296875" style="2" bestFit="1" customWidth="1"/>
    <col min="10024" max="10025" width="9" style="2" bestFit="1" customWidth="1"/>
    <col min="10026" max="10242" width="9.1796875" style="2"/>
    <col min="10243" max="10243" width="6.26953125" style="2" customWidth="1"/>
    <col min="10244" max="10244" width="24.81640625" style="2" customWidth="1"/>
    <col min="10245" max="10274" width="0" style="2" hidden="1" customWidth="1"/>
    <col min="10275" max="10278" width="9" style="2" bestFit="1" customWidth="1"/>
    <col min="10279" max="10279" width="6.54296875" style="2" bestFit="1" customWidth="1"/>
    <col min="10280" max="10281" width="9" style="2" bestFit="1" customWidth="1"/>
    <col min="10282" max="10498" width="9.1796875" style="2"/>
    <col min="10499" max="10499" width="6.26953125" style="2" customWidth="1"/>
    <col min="10500" max="10500" width="24.81640625" style="2" customWidth="1"/>
    <col min="10501" max="10530" width="0" style="2" hidden="1" customWidth="1"/>
    <col min="10531" max="10534" width="9" style="2" bestFit="1" customWidth="1"/>
    <col min="10535" max="10535" width="6.54296875" style="2" bestFit="1" customWidth="1"/>
    <col min="10536" max="10537" width="9" style="2" bestFit="1" customWidth="1"/>
    <col min="10538" max="10754" width="9.1796875" style="2"/>
    <col min="10755" max="10755" width="6.26953125" style="2" customWidth="1"/>
    <col min="10756" max="10756" width="24.81640625" style="2" customWidth="1"/>
    <col min="10757" max="10786" width="0" style="2" hidden="1" customWidth="1"/>
    <col min="10787" max="10790" width="9" style="2" bestFit="1" customWidth="1"/>
    <col min="10791" max="10791" width="6.54296875" style="2" bestFit="1" customWidth="1"/>
    <col min="10792" max="10793" width="9" style="2" bestFit="1" customWidth="1"/>
    <col min="10794" max="11010" width="9.1796875" style="2"/>
    <col min="11011" max="11011" width="6.26953125" style="2" customWidth="1"/>
    <col min="11012" max="11012" width="24.81640625" style="2" customWidth="1"/>
    <col min="11013" max="11042" width="0" style="2" hidden="1" customWidth="1"/>
    <col min="11043" max="11046" width="9" style="2" bestFit="1" customWidth="1"/>
    <col min="11047" max="11047" width="6.54296875" style="2" bestFit="1" customWidth="1"/>
    <col min="11048" max="11049" width="9" style="2" bestFit="1" customWidth="1"/>
    <col min="11050" max="11266" width="9.1796875" style="2"/>
    <col min="11267" max="11267" width="6.26953125" style="2" customWidth="1"/>
    <col min="11268" max="11268" width="24.81640625" style="2" customWidth="1"/>
    <col min="11269" max="11298" width="0" style="2" hidden="1" customWidth="1"/>
    <col min="11299" max="11302" width="9" style="2" bestFit="1" customWidth="1"/>
    <col min="11303" max="11303" width="6.54296875" style="2" bestFit="1" customWidth="1"/>
    <col min="11304" max="11305" width="9" style="2" bestFit="1" customWidth="1"/>
    <col min="11306" max="11522" width="9.1796875" style="2"/>
    <col min="11523" max="11523" width="6.26953125" style="2" customWidth="1"/>
    <col min="11524" max="11524" width="24.81640625" style="2" customWidth="1"/>
    <col min="11525" max="11554" width="0" style="2" hidden="1" customWidth="1"/>
    <col min="11555" max="11558" width="9" style="2" bestFit="1" customWidth="1"/>
    <col min="11559" max="11559" width="6.54296875" style="2" bestFit="1" customWidth="1"/>
    <col min="11560" max="11561" width="9" style="2" bestFit="1" customWidth="1"/>
    <col min="11562" max="11778" width="9.1796875" style="2"/>
    <col min="11779" max="11779" width="6.26953125" style="2" customWidth="1"/>
    <col min="11780" max="11780" width="24.81640625" style="2" customWidth="1"/>
    <col min="11781" max="11810" width="0" style="2" hidden="1" customWidth="1"/>
    <col min="11811" max="11814" width="9" style="2" bestFit="1" customWidth="1"/>
    <col min="11815" max="11815" width="6.54296875" style="2" bestFit="1" customWidth="1"/>
    <col min="11816" max="11817" width="9" style="2" bestFit="1" customWidth="1"/>
    <col min="11818" max="12034" width="9.1796875" style="2"/>
    <col min="12035" max="12035" width="6.26953125" style="2" customWidth="1"/>
    <col min="12036" max="12036" width="24.81640625" style="2" customWidth="1"/>
    <col min="12037" max="12066" width="0" style="2" hidden="1" customWidth="1"/>
    <col min="12067" max="12070" width="9" style="2" bestFit="1" customWidth="1"/>
    <col min="12071" max="12071" width="6.54296875" style="2" bestFit="1" customWidth="1"/>
    <col min="12072" max="12073" width="9" style="2" bestFit="1" customWidth="1"/>
    <col min="12074" max="12290" width="9.1796875" style="2"/>
    <col min="12291" max="12291" width="6.26953125" style="2" customWidth="1"/>
    <col min="12292" max="12292" width="24.81640625" style="2" customWidth="1"/>
    <col min="12293" max="12322" width="0" style="2" hidden="1" customWidth="1"/>
    <col min="12323" max="12326" width="9" style="2" bestFit="1" customWidth="1"/>
    <col min="12327" max="12327" width="6.54296875" style="2" bestFit="1" customWidth="1"/>
    <col min="12328" max="12329" width="9" style="2" bestFit="1" customWidth="1"/>
    <col min="12330" max="12546" width="9.1796875" style="2"/>
    <col min="12547" max="12547" width="6.26953125" style="2" customWidth="1"/>
    <col min="12548" max="12548" width="24.81640625" style="2" customWidth="1"/>
    <col min="12549" max="12578" width="0" style="2" hidden="1" customWidth="1"/>
    <col min="12579" max="12582" width="9" style="2" bestFit="1" customWidth="1"/>
    <col min="12583" max="12583" width="6.54296875" style="2" bestFit="1" customWidth="1"/>
    <col min="12584" max="12585" width="9" style="2" bestFit="1" customWidth="1"/>
    <col min="12586" max="12802" width="9.1796875" style="2"/>
    <col min="12803" max="12803" width="6.26953125" style="2" customWidth="1"/>
    <col min="12804" max="12804" width="24.81640625" style="2" customWidth="1"/>
    <col min="12805" max="12834" width="0" style="2" hidden="1" customWidth="1"/>
    <col min="12835" max="12838" width="9" style="2" bestFit="1" customWidth="1"/>
    <col min="12839" max="12839" width="6.54296875" style="2" bestFit="1" customWidth="1"/>
    <col min="12840" max="12841" width="9" style="2" bestFit="1" customWidth="1"/>
    <col min="12842" max="13058" width="9.1796875" style="2"/>
    <col min="13059" max="13059" width="6.26953125" style="2" customWidth="1"/>
    <col min="13060" max="13060" width="24.81640625" style="2" customWidth="1"/>
    <col min="13061" max="13090" width="0" style="2" hidden="1" customWidth="1"/>
    <col min="13091" max="13094" width="9" style="2" bestFit="1" customWidth="1"/>
    <col min="13095" max="13095" width="6.54296875" style="2" bestFit="1" customWidth="1"/>
    <col min="13096" max="13097" width="9" style="2" bestFit="1" customWidth="1"/>
    <col min="13098" max="13314" width="9.1796875" style="2"/>
    <col min="13315" max="13315" width="6.26953125" style="2" customWidth="1"/>
    <col min="13316" max="13316" width="24.81640625" style="2" customWidth="1"/>
    <col min="13317" max="13346" width="0" style="2" hidden="1" customWidth="1"/>
    <col min="13347" max="13350" width="9" style="2" bestFit="1" customWidth="1"/>
    <col min="13351" max="13351" width="6.54296875" style="2" bestFit="1" customWidth="1"/>
    <col min="13352" max="13353" width="9" style="2" bestFit="1" customWidth="1"/>
    <col min="13354" max="13570" width="9.1796875" style="2"/>
    <col min="13571" max="13571" width="6.26953125" style="2" customWidth="1"/>
    <col min="13572" max="13572" width="24.81640625" style="2" customWidth="1"/>
    <col min="13573" max="13602" width="0" style="2" hidden="1" customWidth="1"/>
    <col min="13603" max="13606" width="9" style="2" bestFit="1" customWidth="1"/>
    <col min="13607" max="13607" width="6.54296875" style="2" bestFit="1" customWidth="1"/>
    <col min="13608" max="13609" width="9" style="2" bestFit="1" customWidth="1"/>
    <col min="13610" max="13826" width="9.1796875" style="2"/>
    <col min="13827" max="13827" width="6.26953125" style="2" customWidth="1"/>
    <col min="13828" max="13828" width="24.81640625" style="2" customWidth="1"/>
    <col min="13829" max="13858" width="0" style="2" hidden="1" customWidth="1"/>
    <col min="13859" max="13862" width="9" style="2" bestFit="1" customWidth="1"/>
    <col min="13863" max="13863" width="6.54296875" style="2" bestFit="1" customWidth="1"/>
    <col min="13864" max="13865" width="9" style="2" bestFit="1" customWidth="1"/>
    <col min="13866" max="14082" width="9.1796875" style="2"/>
    <col min="14083" max="14083" width="6.26953125" style="2" customWidth="1"/>
    <col min="14084" max="14084" width="24.81640625" style="2" customWidth="1"/>
    <col min="14085" max="14114" width="0" style="2" hidden="1" customWidth="1"/>
    <col min="14115" max="14118" width="9" style="2" bestFit="1" customWidth="1"/>
    <col min="14119" max="14119" width="6.54296875" style="2" bestFit="1" customWidth="1"/>
    <col min="14120" max="14121" width="9" style="2" bestFit="1" customWidth="1"/>
    <col min="14122" max="14338" width="9.1796875" style="2"/>
    <col min="14339" max="14339" width="6.26953125" style="2" customWidth="1"/>
    <col min="14340" max="14340" width="24.81640625" style="2" customWidth="1"/>
    <col min="14341" max="14370" width="0" style="2" hidden="1" customWidth="1"/>
    <col min="14371" max="14374" width="9" style="2" bestFit="1" customWidth="1"/>
    <col min="14375" max="14375" width="6.54296875" style="2" bestFit="1" customWidth="1"/>
    <col min="14376" max="14377" width="9" style="2" bestFit="1" customWidth="1"/>
    <col min="14378" max="14594" width="9.1796875" style="2"/>
    <col min="14595" max="14595" width="6.26953125" style="2" customWidth="1"/>
    <col min="14596" max="14596" width="24.81640625" style="2" customWidth="1"/>
    <col min="14597" max="14626" width="0" style="2" hidden="1" customWidth="1"/>
    <col min="14627" max="14630" width="9" style="2" bestFit="1" customWidth="1"/>
    <col min="14631" max="14631" width="6.54296875" style="2" bestFit="1" customWidth="1"/>
    <col min="14632" max="14633" width="9" style="2" bestFit="1" customWidth="1"/>
    <col min="14634" max="14850" width="9.1796875" style="2"/>
    <col min="14851" max="14851" width="6.26953125" style="2" customWidth="1"/>
    <col min="14852" max="14852" width="24.81640625" style="2" customWidth="1"/>
    <col min="14853" max="14882" width="0" style="2" hidden="1" customWidth="1"/>
    <col min="14883" max="14886" width="9" style="2" bestFit="1" customWidth="1"/>
    <col min="14887" max="14887" width="6.54296875" style="2" bestFit="1" customWidth="1"/>
    <col min="14888" max="14889" width="9" style="2" bestFit="1" customWidth="1"/>
    <col min="14890" max="15106" width="9.1796875" style="2"/>
    <col min="15107" max="15107" width="6.26953125" style="2" customWidth="1"/>
    <col min="15108" max="15108" width="24.81640625" style="2" customWidth="1"/>
    <col min="15109" max="15138" width="0" style="2" hidden="1" customWidth="1"/>
    <col min="15139" max="15142" width="9" style="2" bestFit="1" customWidth="1"/>
    <col min="15143" max="15143" width="6.54296875" style="2" bestFit="1" customWidth="1"/>
    <col min="15144" max="15145" width="9" style="2" bestFit="1" customWidth="1"/>
    <col min="15146" max="15362" width="9.1796875" style="2"/>
    <col min="15363" max="15363" width="6.26953125" style="2" customWidth="1"/>
    <col min="15364" max="15364" width="24.81640625" style="2" customWidth="1"/>
    <col min="15365" max="15394" width="0" style="2" hidden="1" customWidth="1"/>
    <col min="15395" max="15398" width="9" style="2" bestFit="1" customWidth="1"/>
    <col min="15399" max="15399" width="6.54296875" style="2" bestFit="1" customWidth="1"/>
    <col min="15400" max="15401" width="9" style="2" bestFit="1" customWidth="1"/>
    <col min="15402" max="15618" width="9.1796875" style="2"/>
    <col min="15619" max="15619" width="6.26953125" style="2" customWidth="1"/>
    <col min="15620" max="15620" width="24.81640625" style="2" customWidth="1"/>
    <col min="15621" max="15650" width="0" style="2" hidden="1" customWidth="1"/>
    <col min="15651" max="15654" width="9" style="2" bestFit="1" customWidth="1"/>
    <col min="15655" max="15655" width="6.54296875" style="2" bestFit="1" customWidth="1"/>
    <col min="15656" max="15657" width="9" style="2" bestFit="1" customWidth="1"/>
    <col min="15658" max="15874" width="9.1796875" style="2"/>
    <col min="15875" max="15875" width="6.26953125" style="2" customWidth="1"/>
    <col min="15876" max="15876" width="24.81640625" style="2" customWidth="1"/>
    <col min="15877" max="15906" width="0" style="2" hidden="1" customWidth="1"/>
    <col min="15907" max="15910" width="9" style="2" bestFit="1" customWidth="1"/>
    <col min="15911" max="15911" width="6.54296875" style="2" bestFit="1" customWidth="1"/>
    <col min="15912" max="15913" width="9" style="2" bestFit="1" customWidth="1"/>
    <col min="15914" max="16130" width="9.1796875" style="2"/>
    <col min="16131" max="16131" width="6.26953125" style="2" customWidth="1"/>
    <col min="16132" max="16132" width="24.81640625" style="2" customWidth="1"/>
    <col min="16133" max="16162" width="0" style="2" hidden="1" customWidth="1"/>
    <col min="16163" max="16166" width="9" style="2" bestFit="1" customWidth="1"/>
    <col min="16167" max="16167" width="6.54296875" style="2" bestFit="1" customWidth="1"/>
    <col min="16168" max="16169" width="9" style="2" bestFit="1" customWidth="1"/>
    <col min="16170" max="16384" width="9.1796875" style="2"/>
  </cols>
  <sheetData>
    <row r="1" spans="2:92" x14ac:dyDescent="0.3">
      <c r="B1" s="1"/>
    </row>
    <row r="2" spans="2:92" s="3" customFormat="1" x14ac:dyDescent="0.3">
      <c r="B2" s="4" t="s">
        <v>0</v>
      </c>
      <c r="I2" s="2"/>
      <c r="J2" s="2"/>
      <c r="K2" s="2"/>
    </row>
    <row r="3" spans="2:92" x14ac:dyDescent="0.3">
      <c r="B3" s="5"/>
    </row>
    <row r="5" spans="2:92" ht="27" customHeight="1" x14ac:dyDescent="0.3">
      <c r="C5" s="6" t="s">
        <v>1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6" t="s">
        <v>14</v>
      </c>
      <c r="Q5" s="7" t="s">
        <v>15</v>
      </c>
      <c r="R5" s="7" t="s">
        <v>16</v>
      </c>
      <c r="S5" s="7" t="s">
        <v>17</v>
      </c>
      <c r="T5" s="7" t="s">
        <v>18</v>
      </c>
      <c r="U5" s="7" t="s">
        <v>19</v>
      </c>
      <c r="V5" s="7" t="s">
        <v>20</v>
      </c>
      <c r="W5" s="7" t="s">
        <v>21</v>
      </c>
      <c r="X5" s="7" t="s">
        <v>22</v>
      </c>
      <c r="Y5" s="7" t="s">
        <v>23</v>
      </c>
      <c r="Z5" s="7" t="s">
        <v>24</v>
      </c>
      <c r="AA5" s="7" t="s">
        <v>25</v>
      </c>
      <c r="AB5" s="7" t="s">
        <v>26</v>
      </c>
      <c r="AC5" s="7" t="s">
        <v>27</v>
      </c>
      <c r="AD5" s="7" t="s">
        <v>28</v>
      </c>
      <c r="AE5" s="7" t="s">
        <v>29</v>
      </c>
      <c r="AF5" s="7" t="s">
        <v>30</v>
      </c>
      <c r="AG5" s="7" t="s">
        <v>31</v>
      </c>
      <c r="AH5" s="7" t="s">
        <v>32</v>
      </c>
      <c r="AI5" s="7" t="s">
        <v>33</v>
      </c>
      <c r="AJ5" s="7" t="s">
        <v>34</v>
      </c>
      <c r="AK5" s="7" t="s">
        <v>35</v>
      </c>
      <c r="AL5" s="7" t="s">
        <v>36</v>
      </c>
      <c r="AM5" s="7" t="s">
        <v>37</v>
      </c>
      <c r="AN5" s="7" t="s">
        <v>38</v>
      </c>
      <c r="AO5" s="7" t="s">
        <v>39</v>
      </c>
      <c r="AP5" s="7" t="s">
        <v>40</v>
      </c>
      <c r="AQ5" s="7" t="s">
        <v>41</v>
      </c>
      <c r="AR5" s="7" t="s">
        <v>42</v>
      </c>
      <c r="AS5" s="7" t="s">
        <v>43</v>
      </c>
      <c r="AT5" s="7" t="s">
        <v>48</v>
      </c>
      <c r="AU5" s="7" t="s">
        <v>50</v>
      </c>
      <c r="AV5" s="7" t="s">
        <v>49</v>
      </c>
      <c r="AW5" s="7" t="s">
        <v>51</v>
      </c>
      <c r="AX5" s="7" t="s">
        <v>52</v>
      </c>
      <c r="AY5" s="7" t="s">
        <v>53</v>
      </c>
      <c r="AZ5" s="7" t="s">
        <v>58</v>
      </c>
      <c r="BA5" s="7" t="s">
        <v>54</v>
      </c>
      <c r="BB5" s="7" t="s">
        <v>55</v>
      </c>
      <c r="BC5" s="7" t="s">
        <v>56</v>
      </c>
      <c r="BD5" s="7" t="s">
        <v>57</v>
      </c>
      <c r="BE5" s="7" t="s">
        <v>59</v>
      </c>
      <c r="BF5" s="7" t="s">
        <v>60</v>
      </c>
      <c r="BG5" s="7" t="s">
        <v>61</v>
      </c>
      <c r="BH5" s="7" t="s">
        <v>62</v>
      </c>
      <c r="BI5" s="7" t="s">
        <v>63</v>
      </c>
      <c r="BJ5" s="7" t="s">
        <v>64</v>
      </c>
      <c r="BK5" s="7" t="s">
        <v>65</v>
      </c>
      <c r="BL5" s="7" t="s">
        <v>66</v>
      </c>
      <c r="BM5" s="7" t="s">
        <v>67</v>
      </c>
      <c r="BN5" s="7" t="s">
        <v>68</v>
      </c>
      <c r="BO5" s="7" t="s">
        <v>69</v>
      </c>
      <c r="BP5" s="7" t="s">
        <v>70</v>
      </c>
      <c r="BQ5" s="7" t="s">
        <v>71</v>
      </c>
      <c r="BR5" s="7" t="s">
        <v>72</v>
      </c>
      <c r="BS5" s="7" t="s">
        <v>73</v>
      </c>
      <c r="BT5" s="7" t="s">
        <v>74</v>
      </c>
      <c r="BU5" s="7" t="s">
        <v>75</v>
      </c>
      <c r="BV5" s="7" t="s">
        <v>77</v>
      </c>
      <c r="BW5" s="7" t="s">
        <v>76</v>
      </c>
      <c r="BX5" s="7" t="s">
        <v>78</v>
      </c>
      <c r="BY5" s="7" t="s">
        <v>79</v>
      </c>
      <c r="BZ5" s="7" t="s">
        <v>80</v>
      </c>
      <c r="CA5" s="7" t="s">
        <v>81</v>
      </c>
      <c r="CB5" s="7" t="s">
        <v>83</v>
      </c>
      <c r="CC5" s="7" t="s">
        <v>84</v>
      </c>
      <c r="CD5" s="7" t="s">
        <v>88</v>
      </c>
      <c r="CE5" s="7" t="s">
        <v>85</v>
      </c>
      <c r="CF5" s="7" t="s">
        <v>87</v>
      </c>
      <c r="CG5" s="7" t="s">
        <v>89</v>
      </c>
      <c r="CH5" s="7" t="s">
        <v>90</v>
      </c>
      <c r="CI5" s="7" t="s">
        <v>91</v>
      </c>
      <c r="CJ5" s="7" t="s">
        <v>92</v>
      </c>
      <c r="CK5" s="7" t="s">
        <v>93</v>
      </c>
      <c r="CL5" s="7" t="s">
        <v>94</v>
      </c>
      <c r="CM5" s="7" t="s">
        <v>90</v>
      </c>
      <c r="CN5" s="7" t="s">
        <v>95</v>
      </c>
    </row>
    <row r="6" spans="2:92" x14ac:dyDescent="0.3">
      <c r="B6" s="2" t="s">
        <v>44</v>
      </c>
      <c r="C6" s="8">
        <v>-146.16139999999999</v>
      </c>
      <c r="D6" s="8">
        <v>-156.64704</v>
      </c>
      <c r="E6" s="8">
        <v>-158.286058</v>
      </c>
      <c r="F6" s="8">
        <v>-162.50710900000001</v>
      </c>
      <c r="G6" s="9">
        <f>C6+D6+E6+F6</f>
        <v>-623.60160700000006</v>
      </c>
      <c r="H6" s="8">
        <v>-151.52318199999999</v>
      </c>
      <c r="I6" s="8">
        <v>-152.19999999999999</v>
      </c>
      <c r="J6" s="8">
        <v>-157.64099999999999</v>
      </c>
      <c r="K6" s="8">
        <v>-172.46199999999999</v>
      </c>
      <c r="L6" s="9">
        <f>H6+I6+J6+K6</f>
        <v>-633.8261819999999</v>
      </c>
      <c r="M6" s="8">
        <v>-206.90578099999999</v>
      </c>
      <c r="N6" s="8">
        <v>-205.61</v>
      </c>
      <c r="O6" s="8">
        <v>-168</v>
      </c>
      <c r="P6" s="8">
        <v>-308.04700000000003</v>
      </c>
      <c r="Q6" s="8">
        <f>M6+N6+O6+P6</f>
        <v>-888.56278100000009</v>
      </c>
      <c r="R6" s="8">
        <v>-273.93700000000001</v>
      </c>
      <c r="S6" s="8">
        <v>-208.982</v>
      </c>
      <c r="T6" s="8">
        <v>-165</v>
      </c>
      <c r="U6" s="8">
        <v>-345.37263999999999</v>
      </c>
      <c r="V6" s="9">
        <f>SUM(C6:U6)</f>
        <v>-5285.2727799999993</v>
      </c>
      <c r="W6" s="8">
        <v>-182</v>
      </c>
      <c r="X6" s="8">
        <v>-271</v>
      </c>
      <c r="Y6" s="8">
        <v>-264</v>
      </c>
      <c r="Z6" s="8">
        <v>-252.8</v>
      </c>
      <c r="AA6" s="9">
        <f>W6+X6+Y6+Z6</f>
        <v>-969.8</v>
      </c>
      <c r="AB6" s="8">
        <v>-268</v>
      </c>
      <c r="AC6" s="8">
        <v>-313</v>
      </c>
      <c r="AD6" s="8">
        <v>-113</v>
      </c>
      <c r="AE6" s="8">
        <v>-3</v>
      </c>
      <c r="AF6" s="9">
        <f>AB6+AC6+AD6+AE6</f>
        <v>-697</v>
      </c>
      <c r="AG6" s="8">
        <v>-240</v>
      </c>
      <c r="AH6" s="8">
        <v>-131.80000000000001</v>
      </c>
      <c r="AI6" s="8">
        <v>-44</v>
      </c>
      <c r="AJ6" s="8">
        <v>-546</v>
      </c>
      <c r="AK6" s="9">
        <f>SUM(AG6:AJ6)</f>
        <v>-961.8</v>
      </c>
      <c r="AL6" s="8">
        <v>0</v>
      </c>
      <c r="AM6" s="8">
        <v>0</v>
      </c>
      <c r="AN6" s="8">
        <v>-51</v>
      </c>
      <c r="AO6" s="8">
        <v>-11.7</v>
      </c>
      <c r="AP6" s="9">
        <f>SUM(AL6:AO6)</f>
        <v>-62.7</v>
      </c>
      <c r="AQ6" s="8">
        <v>-209</v>
      </c>
      <c r="AR6" s="8">
        <v>-208</v>
      </c>
      <c r="AS6" s="10">
        <v>-209.228227</v>
      </c>
      <c r="AT6" s="10">
        <v>-228</v>
      </c>
      <c r="AU6" s="9">
        <f>SUM(AQ6:AT6)</f>
        <v>-854.22822700000006</v>
      </c>
      <c r="AV6" s="10">
        <v>-274</v>
      </c>
      <c r="AW6" s="10">
        <v>-269</v>
      </c>
      <c r="AX6" s="10">
        <v>-229</v>
      </c>
      <c r="AY6" s="10">
        <v>-1073</v>
      </c>
      <c r="AZ6" s="14">
        <f>AV6+AW6+AX6+AY6</f>
        <v>-1845</v>
      </c>
      <c r="BA6" s="10">
        <v>-269</v>
      </c>
      <c r="BB6" s="10">
        <v>-271</v>
      </c>
      <c r="BC6" s="10">
        <v>-274</v>
      </c>
      <c r="BD6" s="2">
        <v>-693</v>
      </c>
      <c r="BE6" s="9">
        <f>BA6+BB6+BC6+BD6</f>
        <v>-1507</v>
      </c>
      <c r="BF6" s="15">
        <v>-266</v>
      </c>
      <c r="BG6" s="15">
        <v>-266</v>
      </c>
      <c r="BH6" s="15">
        <v>-263</v>
      </c>
      <c r="BI6" s="15">
        <v>-259</v>
      </c>
      <c r="BJ6" s="16">
        <f>SUM(BF6:BI6)</f>
        <v>-1054</v>
      </c>
      <c r="BK6" s="15">
        <v>-365</v>
      </c>
      <c r="BL6" s="15">
        <v>-147</v>
      </c>
      <c r="BM6" s="15">
        <v>-257</v>
      </c>
      <c r="BN6" s="17">
        <v>131</v>
      </c>
      <c r="BO6" s="16">
        <f>BK6+BL6+BM6+BN6</f>
        <v>-638</v>
      </c>
      <c r="BP6" s="15">
        <v>-141</v>
      </c>
      <c r="BQ6" s="15">
        <v>-129</v>
      </c>
      <c r="BR6" s="15">
        <v>-185</v>
      </c>
      <c r="BS6" s="15">
        <v>-84</v>
      </c>
      <c r="BT6" s="18">
        <f>BP6+BQ6+BR6+BS6</f>
        <v>-539</v>
      </c>
      <c r="BU6" s="18">
        <v>-187</v>
      </c>
      <c r="BV6" s="18">
        <v>-250</v>
      </c>
      <c r="BW6" s="18">
        <v>-224</v>
      </c>
      <c r="BX6" s="2">
        <v>-73</v>
      </c>
      <c r="BY6" s="9">
        <f>BU6+BV6+BW6+BX6</f>
        <v>-734</v>
      </c>
      <c r="BZ6" s="18">
        <v>-57</v>
      </c>
      <c r="CA6" s="18">
        <v>-51</v>
      </c>
      <c r="CB6" s="18">
        <v>-58</v>
      </c>
      <c r="CC6" s="22">
        <v>-20</v>
      </c>
      <c r="CD6" s="16">
        <f>BZ6+CA6+CB6+CC6</f>
        <v>-186</v>
      </c>
      <c r="CE6" s="18">
        <v>-65</v>
      </c>
      <c r="CF6" s="18">
        <v>-58</v>
      </c>
      <c r="CG6" s="18">
        <v>-66</v>
      </c>
      <c r="CH6" s="18">
        <v>-24</v>
      </c>
      <c r="CI6" s="9">
        <f>CE6+CF6+CG6+CH6</f>
        <v>-213</v>
      </c>
      <c r="CJ6" s="18">
        <v>-85</v>
      </c>
      <c r="CK6" s="18">
        <v>-26</v>
      </c>
      <c r="CL6" s="18">
        <v>-100</v>
      </c>
      <c r="CM6" s="17">
        <v>-213</v>
      </c>
      <c r="CN6" s="18">
        <f>CJ6+CK6+CL6+CM6</f>
        <v>-424</v>
      </c>
    </row>
    <row r="7" spans="2:92" x14ac:dyDescent="0.3">
      <c r="B7" s="2" t="s">
        <v>86</v>
      </c>
      <c r="C7" s="8">
        <v>11050.59</v>
      </c>
      <c r="D7" s="8">
        <v>14671.9</v>
      </c>
      <c r="E7" s="8">
        <v>8277.5910000000003</v>
      </c>
      <c r="F7" s="8">
        <v>12691.97</v>
      </c>
      <c r="G7" s="9">
        <f>C7+D7+E7+F7</f>
        <v>46692.050999999999</v>
      </c>
      <c r="H7" s="8">
        <v>11515.573</v>
      </c>
      <c r="I7" s="8">
        <v>13066.554</v>
      </c>
      <c r="J7" s="8">
        <v>9525.6110000000008</v>
      </c>
      <c r="K7" s="8">
        <v>13964.63</v>
      </c>
      <c r="L7" s="9">
        <f>H7+I7+J7+K7</f>
        <v>48072.367999999995</v>
      </c>
      <c r="M7" s="8">
        <v>10512.544760000001</v>
      </c>
      <c r="N7" s="8">
        <v>13318.728999999999</v>
      </c>
      <c r="O7" s="8">
        <v>11234</v>
      </c>
      <c r="P7" s="8">
        <v>9280.3359999999993</v>
      </c>
      <c r="Q7" s="8">
        <f>M7+N7+O7+P7</f>
        <v>44345.609759999992</v>
      </c>
      <c r="R7" s="8">
        <v>5510</v>
      </c>
      <c r="S7" s="8">
        <v>9280</v>
      </c>
      <c r="T7" s="8">
        <v>8353</v>
      </c>
      <c r="U7" s="8">
        <v>10661</v>
      </c>
      <c r="V7" s="9">
        <f>SUM(R7:U7)</f>
        <v>33804</v>
      </c>
      <c r="W7" s="8">
        <v>7585</v>
      </c>
      <c r="X7" s="8">
        <v>10055</v>
      </c>
      <c r="Y7" s="8">
        <v>2853</v>
      </c>
      <c r="Z7" s="8">
        <v>12602</v>
      </c>
      <c r="AA7" s="9">
        <f>W7+X7+Y7+Z7</f>
        <v>33095</v>
      </c>
      <c r="AB7" s="8">
        <v>7118</v>
      </c>
      <c r="AC7" s="8">
        <v>11170</v>
      </c>
      <c r="AD7" s="8">
        <v>6706</v>
      </c>
      <c r="AE7" s="8">
        <v>9956</v>
      </c>
      <c r="AF7" s="9">
        <f>AB7+AC7+AD7+AE7</f>
        <v>34950</v>
      </c>
      <c r="AG7" s="8">
        <v>2023</v>
      </c>
      <c r="AH7" s="8">
        <v>9949.2000000000007</v>
      </c>
      <c r="AI7" s="8">
        <v>8432</v>
      </c>
      <c r="AJ7" s="8">
        <v>5232</v>
      </c>
      <c r="AK7" s="9">
        <f>SUM(AG7:AJ7)</f>
        <v>25636.2</v>
      </c>
      <c r="AL7" s="8">
        <v>3131.2</v>
      </c>
      <c r="AM7" s="8">
        <v>7926</v>
      </c>
      <c r="AN7" s="8">
        <v>6224</v>
      </c>
      <c r="AO7" s="8">
        <v>6019</v>
      </c>
      <c r="AP7" s="9">
        <f>SUM(AL7:AO7)</f>
        <v>23300.2</v>
      </c>
      <c r="AQ7" s="8">
        <v>3176</v>
      </c>
      <c r="AR7" s="8">
        <v>10416</v>
      </c>
      <c r="AS7" s="10">
        <v>5618.4872066299995</v>
      </c>
      <c r="AT7" s="10">
        <v>4989</v>
      </c>
      <c r="AU7" s="14">
        <f t="shared" ref="AU7:AU9" si="0">SUM(AQ7:AT7)</f>
        <v>24199.487206630001</v>
      </c>
      <c r="AV7" s="10">
        <v>4211</v>
      </c>
      <c r="AW7" s="10">
        <v>5480</v>
      </c>
      <c r="AX7" s="10">
        <v>5332</v>
      </c>
      <c r="AY7" s="10">
        <v>4315</v>
      </c>
      <c r="AZ7" s="14">
        <f t="shared" ref="AZ7" si="1">AV7+AW7+AX7+AY7</f>
        <v>19338</v>
      </c>
      <c r="BA7" s="10">
        <v>4874</v>
      </c>
      <c r="BB7" s="10">
        <v>7355</v>
      </c>
      <c r="BC7" s="10">
        <v>4893</v>
      </c>
      <c r="BD7" s="2">
        <v>5930</v>
      </c>
      <c r="BE7" s="9">
        <f t="shared" ref="BE7" si="2">BA7+BB7+BC7+BD7</f>
        <v>23052</v>
      </c>
      <c r="BF7" s="15">
        <v>4265</v>
      </c>
      <c r="BG7" s="15">
        <v>6693</v>
      </c>
      <c r="BH7" s="15">
        <v>5279</v>
      </c>
      <c r="BI7" s="15">
        <v>4440</v>
      </c>
      <c r="BJ7" s="16">
        <f t="shared" ref="BJ7" si="3">SUM(BF7:BI7)</f>
        <v>20677</v>
      </c>
      <c r="BK7" s="15">
        <v>3747</v>
      </c>
      <c r="BL7" s="15">
        <v>6440</v>
      </c>
      <c r="BM7" s="15">
        <v>5747</v>
      </c>
      <c r="BN7" s="15">
        <v>4160</v>
      </c>
      <c r="BO7" s="16">
        <f t="shared" ref="BO7:BO9" si="4">BK7+BL7+BM7+BN7</f>
        <v>20094</v>
      </c>
      <c r="BP7" s="15">
        <v>5484</v>
      </c>
      <c r="BQ7" s="15">
        <v>4515</v>
      </c>
      <c r="BR7" s="15">
        <v>5185</v>
      </c>
      <c r="BS7" s="15">
        <v>1731</v>
      </c>
      <c r="BT7" s="18">
        <f>BP7+BQ7+BR7+BS7</f>
        <v>16915</v>
      </c>
      <c r="BU7" s="18">
        <v>1790</v>
      </c>
      <c r="BV7" s="18">
        <v>2970</v>
      </c>
      <c r="BW7" s="18">
        <v>5204</v>
      </c>
      <c r="BX7" s="2">
        <v>2304</v>
      </c>
      <c r="BY7" s="9">
        <f t="shared" ref="BY7:BY9" si="5">BU7+BV7+BW7+BX7</f>
        <v>12268</v>
      </c>
      <c r="BZ7" s="18">
        <v>2373</v>
      </c>
      <c r="CA7" s="18">
        <v>2669</v>
      </c>
      <c r="CB7" s="18">
        <v>2392</v>
      </c>
      <c r="CC7" s="22">
        <v>3524</v>
      </c>
      <c r="CD7" s="16">
        <f t="shared" ref="CD7:CD9" si="6">BZ7+CA7+CB7+CC7</f>
        <v>10958</v>
      </c>
      <c r="CE7" s="18">
        <v>3639</v>
      </c>
      <c r="CF7" s="18">
        <v>8023</v>
      </c>
      <c r="CG7" s="18">
        <v>6805</v>
      </c>
      <c r="CH7" s="18">
        <v>7924</v>
      </c>
      <c r="CI7" s="8">
        <f>CE7+CF7+CG7+CH7</f>
        <v>26391</v>
      </c>
      <c r="CJ7" s="18">
        <v>8020</v>
      </c>
      <c r="CK7" s="18">
        <v>7626</v>
      </c>
      <c r="CL7" s="18">
        <v>6005</v>
      </c>
      <c r="CM7" s="18">
        <v>6337</v>
      </c>
      <c r="CN7" s="18">
        <f>CJ7+CK7+CL7+CM7</f>
        <v>27988</v>
      </c>
    </row>
    <row r="8" spans="2:92" x14ac:dyDescent="0.3">
      <c r="C8" s="8"/>
      <c r="D8" s="8"/>
      <c r="E8" s="8"/>
      <c r="F8" s="8"/>
      <c r="G8" s="9"/>
      <c r="H8" s="8"/>
      <c r="I8" s="8"/>
      <c r="Q8" s="8"/>
      <c r="V8" s="9"/>
      <c r="AA8" s="9"/>
      <c r="AF8" s="9"/>
      <c r="AU8" s="9">
        <f t="shared" si="0"/>
        <v>0</v>
      </c>
      <c r="AZ8" s="14"/>
      <c r="BE8" s="9"/>
      <c r="BF8" s="17"/>
      <c r="BG8" s="17"/>
      <c r="BH8" s="17"/>
      <c r="BI8" s="17"/>
      <c r="BJ8" s="18"/>
      <c r="BK8" s="17"/>
      <c r="BL8" s="17"/>
      <c r="BM8" s="17"/>
      <c r="BN8" s="17"/>
      <c r="BO8" s="16"/>
      <c r="BP8" s="17"/>
      <c r="BT8" s="17"/>
      <c r="BU8" s="17"/>
      <c r="BV8" s="17"/>
      <c r="BW8" s="17"/>
      <c r="BY8" s="8"/>
      <c r="BZ8" s="17"/>
      <c r="CD8" s="16"/>
    </row>
    <row r="9" spans="2:92" s="3" customFormat="1" x14ac:dyDescent="0.3">
      <c r="B9" s="3" t="s">
        <v>45</v>
      </c>
      <c r="C9" s="9">
        <v>10467.7286</v>
      </c>
      <c r="D9" s="9">
        <v>14078.552960000001</v>
      </c>
      <c r="E9" s="9">
        <v>7751.9049420000001</v>
      </c>
      <c r="F9" s="9">
        <v>12161.962890999999</v>
      </c>
      <c r="G9" s="9">
        <f>C9+D9+E9+F9</f>
        <v>44460.149393</v>
      </c>
      <c r="H9" s="9">
        <v>10953.049818</v>
      </c>
      <c r="I9" s="9">
        <v>12503.353999999999</v>
      </c>
      <c r="J9" s="9">
        <v>8956.9689999999991</v>
      </c>
      <c r="K9" s="9">
        <v>13406.168</v>
      </c>
      <c r="L9" s="9">
        <f>H9+I9+J9+K9</f>
        <v>45819.540817999994</v>
      </c>
      <c r="M9" s="9" t="e">
        <f>M6+#REF!+M7</f>
        <v>#REF!</v>
      </c>
      <c r="N9" s="9" t="e">
        <f>N6+#REF!+N7</f>
        <v>#REF!</v>
      </c>
      <c r="O9" s="9" t="e">
        <f>O6+#REF!+O7</f>
        <v>#REF!</v>
      </c>
      <c r="P9" s="9" t="e">
        <f>P6+#REF!+P7</f>
        <v>#REF!</v>
      </c>
      <c r="Q9" s="9" t="e">
        <f>M9+N9+O9+P9</f>
        <v>#REF!</v>
      </c>
      <c r="R9" s="9" t="e">
        <f>R6+#REF!+R7</f>
        <v>#REF!</v>
      </c>
      <c r="S9" s="9" t="e">
        <f>S6+#REF!+S7</f>
        <v>#REF!</v>
      </c>
      <c r="T9" s="9" t="e">
        <f>T6+#REF!+T7</f>
        <v>#REF!</v>
      </c>
      <c r="U9" s="9" t="e">
        <f>U6+#REF!+U7</f>
        <v>#REF!</v>
      </c>
      <c r="V9" s="9" t="e">
        <f>SUM(R9:U9)</f>
        <v>#REF!</v>
      </c>
      <c r="W9" s="9" t="e">
        <f>W6+#REF!+W7</f>
        <v>#REF!</v>
      </c>
      <c r="X9" s="9">
        <f>SUM(X6:X7)</f>
        <v>9784</v>
      </c>
      <c r="Y9" s="9">
        <f>SUM(Y6:Y7)</f>
        <v>2589</v>
      </c>
      <c r="Z9" s="9">
        <f>SUM(Z6:Z7)</f>
        <v>12349.2</v>
      </c>
      <c r="AA9" s="9" t="e">
        <f>W9+X9+Y9+Z9</f>
        <v>#REF!</v>
      </c>
      <c r="AB9" s="3">
        <v>6520</v>
      </c>
      <c r="AC9" s="9">
        <v>10449</v>
      </c>
      <c r="AD9" s="9">
        <v>6906</v>
      </c>
      <c r="AE9" s="9">
        <f>SUM(AE6:AE7)</f>
        <v>9953</v>
      </c>
      <c r="AF9" s="9">
        <f>AB9+AC9+AD9+AE9</f>
        <v>33828</v>
      </c>
      <c r="AG9" s="9">
        <f>SUM(AG6:AG7)</f>
        <v>1783</v>
      </c>
      <c r="AH9" s="9">
        <f>SUM(AH6:AH7)</f>
        <v>9817.4000000000015</v>
      </c>
      <c r="AI9" s="3">
        <v>8382</v>
      </c>
      <c r="AJ9" s="9">
        <v>4656</v>
      </c>
      <c r="AK9" s="9">
        <f>SUM(AG9:AJ9)</f>
        <v>24638.400000000001</v>
      </c>
      <c r="AL9" s="9">
        <f>SUM(AL6:AL7)</f>
        <v>3131.2</v>
      </c>
      <c r="AM9" s="9">
        <f>SUM(AM6:AM8)</f>
        <v>7926</v>
      </c>
      <c r="AN9" s="9">
        <f>SUM(AN6:AN7)</f>
        <v>6173</v>
      </c>
      <c r="AO9" s="9">
        <f>SUM(AO6:AO7)</f>
        <v>6007.3</v>
      </c>
      <c r="AP9" s="9">
        <f>SUM(AP6:AP7)</f>
        <v>23237.5</v>
      </c>
      <c r="AQ9" s="9">
        <f>SUM(AQ6:AQ7)</f>
        <v>2967</v>
      </c>
      <c r="AR9" s="9">
        <v>10256</v>
      </c>
      <c r="AS9" s="9">
        <v>5301</v>
      </c>
      <c r="AT9" s="9">
        <v>5301</v>
      </c>
      <c r="AU9" s="14">
        <f t="shared" si="0"/>
        <v>23825</v>
      </c>
      <c r="AV9" s="9">
        <f>SUM(AV6:AV7)</f>
        <v>3937</v>
      </c>
      <c r="AW9" s="9">
        <f>SUM(AW6:AW8)</f>
        <v>5211</v>
      </c>
      <c r="AX9" s="9">
        <f>SUM(AX6:AX8)</f>
        <v>5103</v>
      </c>
      <c r="AY9" s="9">
        <v>3188</v>
      </c>
      <c r="AZ9" s="14">
        <f>AV9+AW9+AX9+AY9</f>
        <v>17439</v>
      </c>
      <c r="BA9" s="9">
        <f>SUM(BA6:BA7)</f>
        <v>4605</v>
      </c>
      <c r="BB9" s="9">
        <f>SUM(BB6:BB7)</f>
        <v>7084</v>
      </c>
      <c r="BC9" s="9">
        <f>SUM(BC6:BC7)</f>
        <v>4619</v>
      </c>
      <c r="BD9" s="9">
        <v>4502</v>
      </c>
      <c r="BE9" s="9">
        <f>SUM(BE6:BE7)</f>
        <v>21545</v>
      </c>
      <c r="BF9" s="16">
        <f>SUM(BF6:BF7)</f>
        <v>3999</v>
      </c>
      <c r="BG9" s="16">
        <v>4955</v>
      </c>
      <c r="BH9" s="16">
        <f t="shared" ref="BH9:BN9" si="7">SUM(BH6:BH7)</f>
        <v>5016</v>
      </c>
      <c r="BI9" s="16">
        <f t="shared" si="7"/>
        <v>4181</v>
      </c>
      <c r="BJ9" s="16">
        <f t="shared" si="7"/>
        <v>19623</v>
      </c>
      <c r="BK9" s="16">
        <f t="shared" si="7"/>
        <v>3382</v>
      </c>
      <c r="BL9" s="16">
        <f t="shared" si="7"/>
        <v>6293</v>
      </c>
      <c r="BM9" s="16">
        <f t="shared" si="7"/>
        <v>5490</v>
      </c>
      <c r="BN9" s="16">
        <f t="shared" si="7"/>
        <v>4291</v>
      </c>
      <c r="BO9" s="16">
        <f t="shared" si="4"/>
        <v>19456</v>
      </c>
      <c r="BP9" s="16">
        <f>BP6+BP7</f>
        <v>5343</v>
      </c>
      <c r="BQ9" s="16">
        <f>SUM(BQ6:BQ7)</f>
        <v>4386</v>
      </c>
      <c r="BR9" s="16">
        <f>SUM(BR6:BR7)</f>
        <v>5000</v>
      </c>
      <c r="BS9" s="16">
        <f>SUM(BS6:BS7)</f>
        <v>1647</v>
      </c>
      <c r="BT9" s="16">
        <v>16376</v>
      </c>
      <c r="BU9" s="16">
        <f>BU6+BU7</f>
        <v>1603</v>
      </c>
      <c r="BV9" s="16">
        <f t="shared" ref="BV9:BX9" si="8">BV6+BV7</f>
        <v>2720</v>
      </c>
      <c r="BW9" s="16">
        <f t="shared" si="8"/>
        <v>4980</v>
      </c>
      <c r="BX9" s="16">
        <f t="shared" si="8"/>
        <v>2231</v>
      </c>
      <c r="BY9" s="9">
        <f t="shared" si="5"/>
        <v>11534</v>
      </c>
      <c r="BZ9" s="16">
        <f>BZ6+BZ7</f>
        <v>2316</v>
      </c>
      <c r="CA9" s="16">
        <v>2481</v>
      </c>
      <c r="CB9" s="16">
        <f>CB6+CB7</f>
        <v>2334</v>
      </c>
      <c r="CC9" s="16">
        <f>CC6+CC7</f>
        <v>3504</v>
      </c>
      <c r="CD9" s="16">
        <f t="shared" si="6"/>
        <v>10635</v>
      </c>
      <c r="CE9" s="16">
        <v>3486</v>
      </c>
      <c r="CF9" s="16">
        <f t="shared" ref="CF9:CN9" si="9">CF6+CF7</f>
        <v>7965</v>
      </c>
      <c r="CG9" s="16">
        <f t="shared" si="9"/>
        <v>6739</v>
      </c>
      <c r="CH9" s="16">
        <f t="shared" si="9"/>
        <v>7900</v>
      </c>
      <c r="CI9" s="16">
        <f t="shared" si="9"/>
        <v>26178</v>
      </c>
      <c r="CJ9" s="16">
        <f t="shared" si="9"/>
        <v>7935</v>
      </c>
      <c r="CK9" s="16">
        <f t="shared" si="9"/>
        <v>7600</v>
      </c>
      <c r="CL9" s="16">
        <f t="shared" si="9"/>
        <v>5905</v>
      </c>
      <c r="CM9" s="16">
        <f t="shared" si="9"/>
        <v>6124</v>
      </c>
      <c r="CN9" s="16">
        <f t="shared" si="9"/>
        <v>27564</v>
      </c>
    </row>
    <row r="11" spans="2:92" x14ac:dyDescent="0.3">
      <c r="B11" s="21" t="s">
        <v>82</v>
      </c>
      <c r="C11" s="19"/>
      <c r="D11" s="19"/>
      <c r="E11" s="19"/>
      <c r="F11" s="19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</row>
    <row r="12" spans="2:92" x14ac:dyDescent="0.3">
      <c r="BU12" s="8"/>
      <c r="BV12" s="8"/>
      <c r="BW12" s="8"/>
      <c r="BX12" s="8"/>
      <c r="BZ12" s="8"/>
      <c r="CA12" s="8"/>
      <c r="CB12" s="8"/>
      <c r="CC12" s="8"/>
      <c r="CD12" s="8"/>
    </row>
    <row r="13" spans="2:92" ht="14" x14ac:dyDescent="0.3">
      <c r="B13" s="11"/>
      <c r="BU13" s="8"/>
      <c r="BV13" s="8"/>
      <c r="BW13" s="8"/>
      <c r="BX13" s="8"/>
      <c r="BZ13" s="8"/>
      <c r="CA13" s="8"/>
      <c r="CB13" s="8"/>
    </row>
    <row r="14" spans="2:92" ht="14" x14ac:dyDescent="0.3">
      <c r="B14" s="12"/>
      <c r="C14" s="6" t="s">
        <v>1</v>
      </c>
      <c r="D14" s="6" t="s">
        <v>2</v>
      </c>
      <c r="E14" s="6" t="s">
        <v>3</v>
      </c>
      <c r="F14" s="6" t="s">
        <v>4</v>
      </c>
      <c r="G14" s="6" t="s">
        <v>5</v>
      </c>
      <c r="H14" s="6" t="s">
        <v>6</v>
      </c>
      <c r="I14" s="13" t="s">
        <v>7</v>
      </c>
      <c r="J14" s="3" t="s">
        <v>8</v>
      </c>
      <c r="K14" s="6" t="s">
        <v>46</v>
      </c>
      <c r="L14" s="6" t="s">
        <v>10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2:92" ht="14" x14ac:dyDescent="0.3">
      <c r="B15" s="12"/>
      <c r="O15" s="2" t="s">
        <v>47</v>
      </c>
    </row>
    <row r="16" spans="2:92" ht="14" x14ac:dyDescent="0.3">
      <c r="B16" s="12"/>
      <c r="C16" s="8"/>
      <c r="D16" s="8"/>
      <c r="E16" s="8"/>
      <c r="F16" s="8"/>
      <c r="G16" s="8"/>
      <c r="H16" s="8"/>
    </row>
    <row r="17" spans="2:2" ht="14" x14ac:dyDescent="0.3">
      <c r="B17" s="11"/>
    </row>
    <row r="18" spans="2:2" ht="14" x14ac:dyDescent="0.3">
      <c r="B18" s="12"/>
    </row>
  </sheetData>
  <sheetProtection selectLockedCells="1" selectUnlockedCells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Spec Statsskuldsräntor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Åhlander</dc:creator>
  <cp:lastModifiedBy>Hans Åhlander</cp:lastModifiedBy>
  <cp:lastPrinted>2015-05-17T19:19:13Z</cp:lastPrinted>
  <dcterms:created xsi:type="dcterms:W3CDTF">2014-11-14T09:43:35Z</dcterms:created>
  <dcterms:modified xsi:type="dcterms:W3CDTF">2024-02-14T15:51:41Z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ackOfficeType">
    <vt:lpwstr>growBusiness Solutions</vt:lpwstr>
  </property>
  <property fmtid="{D5CDD505-2E9C-101B-9397-08002B2CF9AE}" pid="3" name="Server">
    <vt:lpwstr>janus</vt:lpwstr>
  </property>
  <property fmtid="{D5CDD505-2E9C-101B-9397-08002B2CF9AE}" pid="4" name="Protocol">
    <vt:lpwstr>off</vt:lpwstr>
  </property>
  <property fmtid="{D5CDD505-2E9C-101B-9397-08002B2CF9AE}" pid="5" name="Site">
    <vt:lpwstr>/locator.aspx</vt:lpwstr>
  </property>
  <property fmtid="{D5CDD505-2E9C-101B-9397-08002B2CF9AE}" pid="6" name="FileID">
    <vt:lpwstr>305941</vt:lpwstr>
  </property>
  <property fmtid="{D5CDD505-2E9C-101B-9397-08002B2CF9AE}" pid="7" name="VerID">
    <vt:lpwstr>0</vt:lpwstr>
  </property>
  <property fmtid="{D5CDD505-2E9C-101B-9397-08002B2CF9AE}" pid="8" name="FilePath">
    <vt:lpwstr>\\esv.local\DFS\Janus-Storage\users\work\esv\haah</vt:lpwstr>
  </property>
  <property fmtid="{D5CDD505-2E9C-101B-9397-08002B2CF9AE}" pid="9" name="FileName">
    <vt:lpwstr>2018-00139-1 statsskuldsrantor-kv4-2017 305941_274980_0.XLSX</vt:lpwstr>
  </property>
  <property fmtid="{D5CDD505-2E9C-101B-9397-08002B2CF9AE}" pid="10" name="FullFileName">
    <vt:lpwstr>\\esv.local\DFS\Janus-Storage\users\work\esv\haah\2018-00139-1 statsskuldsrantor-kv4-2017 305941_274980_0.XLSX</vt:lpwstr>
  </property>
</Properties>
</file>