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R\NR\UFS\Produktion\2024\Kvartal 2\Klart\"/>
    </mc:Choice>
  </mc:AlternateContent>
  <bookViews>
    <workbookView xWindow="0" yWindow="0" windowWidth="28800" windowHeight="12300"/>
  </bookViews>
  <sheets>
    <sheet name="Transf. till ÅPA och PPM"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5" i="1" l="1"/>
  <c r="I35" i="1"/>
  <c r="G35" i="1"/>
  <c r="F35" i="1"/>
  <c r="E35" i="1"/>
  <c r="D35" i="1"/>
  <c r="H34" i="1"/>
  <c r="J32" i="1"/>
  <c r="I32" i="1"/>
  <c r="G32" i="1"/>
  <c r="F32" i="1"/>
  <c r="E32" i="1"/>
  <c r="D32" i="1"/>
  <c r="H31" i="1"/>
  <c r="J29" i="1"/>
  <c r="I29" i="1"/>
  <c r="G29" i="1"/>
  <c r="F29" i="1"/>
  <c r="E29" i="1"/>
  <c r="D29" i="1"/>
  <c r="H28" i="1"/>
  <c r="H29" i="1" s="1"/>
  <c r="J25" i="1"/>
  <c r="I25" i="1"/>
  <c r="H25" i="1"/>
  <c r="G25" i="1"/>
  <c r="F25" i="1"/>
  <c r="E25" i="1"/>
  <c r="D25" i="1"/>
  <c r="J24" i="1"/>
  <c r="I24" i="1"/>
  <c r="H24" i="1"/>
  <c r="G24" i="1"/>
  <c r="F24" i="1"/>
  <c r="E24" i="1"/>
  <c r="D24" i="1"/>
  <c r="H35" i="1" l="1"/>
  <c r="H32" i="1"/>
</calcChain>
</file>

<file path=xl/sharedStrings.xml><?xml version="1.0" encoding="utf-8"?>
<sst xmlns="http://schemas.openxmlformats.org/spreadsheetml/2006/main" count="76" uniqueCount="61">
  <si>
    <t>Transfereringar till ålderspensionssystemet och premiepensionssystemet, avstämning</t>
  </si>
  <si>
    <t>Miljoner kronor</t>
  </si>
  <si>
    <t>Myndighet</t>
  </si>
  <si>
    <t>Anslagsnamn</t>
  </si>
  <si>
    <t>Nomenklatur</t>
  </si>
  <si>
    <t>Kv1 2023</t>
  </si>
  <si>
    <t>Kv2 2023</t>
  </si>
  <si>
    <t>Kv3 2023</t>
  </si>
  <si>
    <t>Kv4 2023</t>
  </si>
  <si>
    <t>2023</t>
  </si>
  <si>
    <t>Kv1 2024</t>
  </si>
  <si>
    <t>Kv2 2024</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</si>
  <si>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</si>
  <si>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</si>
  <si>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</si>
  <si>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</si>
  <si>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</si>
  <si>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</si>
  <si>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</si>
  <si>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</si>
  <si>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</si>
  <si>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</si>
  <si>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</si>
  <si>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</si>
  <si>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</si>
  <si>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</si>
  <si>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</si>
  <si>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</si>
  <si>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</si>
  <si>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</si>
  <si>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</si>
  <si>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</si>
  <si>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</si>
  <si>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</si>
  <si>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</si>
  <si>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</si>
  <si>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</si>
  <si>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etableringsjobb och stöd för yrkesintroduktionsanställningar</t>
  </si>
  <si>
    <t>1401013</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</si>
  <si>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</si>
  <si>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</si>
  <si>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</si>
  <si>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</si>
  <si>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</si>
  <si>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</si>
  <si>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</si>
  <si>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</si>
  <si>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</si>
  <si>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</si>
  <si>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</si>
  <si>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</si>
  <si>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</si>
  <si>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</si>
  <si>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</si>
  <si>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Slutreglering</t>
  </si>
  <si>
    <t>Utbetalt till RGK enligt inkomsttitel 9251 026</t>
  </si>
  <si>
    <t>Summa STÅP enligt inkomsttitelredovisning</t>
  </si>
  <si>
    <t>Transferering till ÅP enligt UFS, art 60</t>
  </si>
  <si>
    <t>Varav slutreglering från AP-fonden till RGK</t>
  </si>
  <si>
    <t>Utbetalt till RGK (art 69)</t>
  </si>
  <si>
    <t>Summa STÅP enligt UFS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</si>
</sst>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00"/>
    <numFmt numFmtId="166" formatCode="#"/>
  </numFmts>
  <fonts count="8" x14ac:knownFonts="1">
    <font>
      <sz val="11"/>
      <color theme="1"/>
      <name val="Calibri"/>
      <family val="2"/>
      <scheme val="minor"/>
    </font>
    <font>
      <sz val="10"/>
      <name val="Arial"/>
      <family val="2"/>
    </font>
    <font>
      <b/>
      <sz val="12"/>
      <name val="Arial"/>
      <family val="2"/>
    </font>
    <font>
      <sz val="12"/>
      <name val="Arial"/>
      <family val="2"/>
    </font>
    <font>
      <sz val="9"/>
      <name val="Arial"/>
      <family val="2"/>
    </font>
    <font>
      <sz val="8"/>
      <name val="Arial"/>
      <family val="2"/>
    </font>
    <font>
      <b/>
      <sz val="8"/>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0" fontId="1" fillId="0" borderId="0"/>
  </cellStyleXfs>
  <cellXfs count="21">
    <xf numFmtId="0" fontId="0" fillId="0" borderId="0" xfId="0"/>
    <xf numFmtId="0" fontId="2" fillId="0" borderId="0" xfId="1" applyFont="1"/>
    <xf numFmtId="0" fontId="3" fillId="0" borderId="0" xfId="1" applyFont="1"/>
    <xf numFmtId="0" fontId="4" fillId="0" borderId="0" xfId="1" applyFont="1"/>
    <xf numFmtId="0" fontId="5" fillId="0" borderId="0" xfId="1" applyFont="1"/>
    <xf numFmtId="0" fontId="6" fillId="0" borderId="0" xfId="1" applyFont="1"/>
    <xf numFmtId="0" fontId="6" fillId="0" borderId="0" xfId="1" applyFont="1" applyAlignment="1">
      <alignment horizontal="right"/>
    </xf>
    <xf numFmtId="164" fontId="5" fillId="0" borderId="0" xfId="1" applyNumberFormat="1" applyFont="1"/>
    <xf numFmtId="0" fontId="1" fillId="0" borderId="0" xfId="1"/>
    <xf numFmtId="0" fontId="1" fillId="0" borderId="0" xfId="1" applyFont="1"/>
    <xf numFmtId="164" fontId="6" fillId="2" borderId="0" xfId="1" applyNumberFormat="1" applyFont="1" applyFill="1" applyBorder="1"/>
    <xf numFmtId="165" fontId="5" fillId="0" borderId="0" xfId="1" applyNumberFormat="1" applyFont="1" applyFill="1"/>
    <xf numFmtId="164" fontId="5" fillId="3" borderId="0" xfId="1" applyNumberFormat="1" applyFont="1" applyFill="1" applyBorder="1"/>
    <xf numFmtId="164" fontId="5" fillId="4" borderId="0" xfId="1" applyNumberFormat="1" applyFont="1" applyFill="1" applyBorder="1"/>
    <xf numFmtId="0" fontId="5" fillId="0" borderId="0" xfId="1" applyNumberFormat="1" applyFont="1" applyFill="1" applyBorder="1" applyProtection="1"/>
    <xf numFmtId="164" fontId="5" fillId="0" borderId="0" xfId="1" applyNumberFormat="1" applyFont="1" applyProtection="1"/>
    <xf numFmtId="3" fontId="5" fillId="0" borderId="0" xfId="1" applyNumberFormat="1" applyFont="1" applyProtection="1"/>
    <xf numFmtId="164" fontId="5" fillId="0" borderId="0" xfId="1" applyNumberFormat="1" applyFont="1" applyFill="1"/>
    <xf numFmtId="0" fontId="7" fillId="5" borderId="0" xfId="1" applyNumberFormat="1" applyFont="1" applyFill="1" applyBorder="1"/>
    <xf numFmtId="166" fontId="5" fillId="3" borderId="0" xfId="1" applyNumberFormat="1" applyFont="1" applyFill="1" applyBorder="1"/>
    <xf numFmtId="0" fontId="7" fillId="4" borderId="0" xfId="1" applyNumberFormat="1"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40</xdr:row>
      <xdr:rowOff>152400</xdr:rowOff>
    </xdr:from>
    <xdr:ext cx="9662583" cy="3594486"/>
    <xdr:sp macro="" textlink="">
      <xdr:nvSpPr>
        <xdr:cNvPr id="2" name="textruta 1"/>
        <xdr:cNvSpPr txBox="1"/>
      </xdr:nvSpPr>
      <xdr:spPr>
        <a:xfrm>
          <a:off x="0" y="6610350"/>
          <a:ext cx="9662583" cy="35944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Kommentarer till 2023 års belopp. Slutreglering  för tidigare år har gjorts kvartal 2. Därför avviker fördelningen mellan utbetalt till AP-fonden respektive till RGK enligt inkomsttitel från redovisade belopp som  visar årets fördelning. Slutreglering för 2021 har gjorts 2023 kvartal 2 då andelen till AP-fonden </a:t>
          </a:r>
          <a:r>
            <a:rPr lang="sv-SE" sz="1100" b="0" i="0" baseline="0">
              <a:solidFill>
                <a:sysClr val="windowText" lastClr="000000"/>
              </a:solidFill>
              <a:effectLst/>
              <a:latin typeface="+mn-lt"/>
              <a:ea typeface="+mn-ea"/>
              <a:cs typeface="+mn-cs"/>
            </a:rPr>
            <a:t>minskat  med 428 mnkr och andelen till RGK ökat med 428 mnkr. Slutreglering av statlig ålderspensionsavgift för Uppsala universitet för 2019 om 30 mnkr har förts inkomstittel 2811 övriga inkomster av statens verksamhet enligt regleringsbrev för bugetåret 2022 avseende Pensionsmyndigheten. Motsvarande slutreglering för Uppsala Universitet har förts inkomstittel 2811 för budgetåret 2023 med beloppet 28 mnkr.</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ysClr val="windowText" lastClr="000000"/>
              </a:solidFill>
              <a:effectLst/>
              <a:latin typeface="+mn-lt"/>
              <a:ea typeface="+mn-ea"/>
              <a:cs typeface="+mn-cs"/>
            </a:rPr>
            <a:t>Kommentar till 2024 års belopp. Slutreglering för tidigare år har gjorts kvartal 2. Därför avviker fördelningen mellan utbetalt till AP-fonden respektive till RGK enligt inkomsttitel från redovisade belopp som visar årets fördelning. Slutreglering för 2022 har gjorts 2024 kvartal 2 då andelen till AP-fonden har minskat med 167 mnkr och andelen till RGK ökat med 167 mnkr. </a:t>
          </a:r>
          <a:endParaRPr lang="sv-SE">
            <a:solidFill>
              <a:sysClr val="windowText" lastClr="000000"/>
            </a:solidFill>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workbookViewId="0">
      <pane xSplit="3" ySplit="4" topLeftCell="D5" activePane="bottomRight" state="frozen"/>
      <selection pane="topRight" activeCell="D1" sqref="D1"/>
      <selection pane="bottomLeft" activeCell="A5" sqref="A5"/>
      <selection pane="bottomRight" activeCell="P17" sqref="P17"/>
    </sheetView>
  </sheetViews>
  <sheetFormatPr defaultRowHeight="12.75" x14ac:dyDescent="0.2"/>
  <cols>
    <col min="1" max="1" width="14.5703125" style="8" customWidth="1"/>
    <col min="2" max="2" width="28.85546875" style="8" customWidth="1"/>
    <col min="3" max="3" width="10.7109375" style="8" customWidth="1"/>
    <col min="4" max="12" width="8.28515625" style="8" customWidth="1"/>
    <col min="13" max="16384" width="9.140625" style="8"/>
  </cols>
  <sheetData>
    <row r="1" spans="1:12" s="2" customFormat="1" ht="15.75" x14ac:dyDescent="0.25">
      <c r="A1" s="1" t="s">
        <v>0</v>
      </c>
      <c r="B1" s="1"/>
      <c r="C1" s="1"/>
      <c r="D1" s="1"/>
      <c r="E1" s="1"/>
      <c r="F1" s="1"/>
    </row>
    <row r="2" spans="1:12" s="3" customFormat="1" ht="8.25" customHeight="1" x14ac:dyDescent="0.2"/>
    <row r="3" spans="1:12" s="4" customFormat="1" ht="11.25" customHeight="1" x14ac:dyDescent="0.2">
      <c r="A3" s="4" t="s">
        <v>1</v>
      </c>
    </row>
    <row r="4" spans="1:12" s="5" customFormat="1" ht="14.25" customHeight="1" x14ac:dyDescent="0.2">
      <c r="A4" s="5" t="s">
        <v>2</v>
      </c>
      <c r="B4" s="5" t="s">
        <v>3</v>
      </c>
      <c r="C4" s="5" t="s">
        <v>4</v>
      </c>
      <c r="D4" s="6" t="s">
        <v>5</v>
      </c>
      <c r="E4" s="6" t="s">
        <v>6</v>
      </c>
      <c r="F4" s="6" t="s">
        <v>7</v>
      </c>
      <c r="G4" s="6" t="s">
        <v>8</v>
      </c>
      <c r="H4" s="6" t="s">
        <v>9</v>
      </c>
      <c r="I4" s="6" t="s">
        <v>10</v>
      </c>
      <c r="J4" s="6" t="s">
        <v>11</v>
      </c>
      <c r="K4" s="6" t="s">
        <v>12</v>
      </c>
      <c r="L4" s="6" t="s">
        <v>12</v>
      </c>
    </row>
    <row r="5" spans="1:12" x14ac:dyDescent="0.2">
      <c r="A5" s="4" t="s">
        <v>13</v>
      </c>
      <c r="B5" s="4" t="s">
        <v>14</v>
      </c>
      <c r="C5" s="4" t="s">
        <v>15</v>
      </c>
      <c r="D5" s="7">
        <v>31.668749999999999</v>
      </c>
      <c r="E5" s="7">
        <v>31.668749999999999</v>
      </c>
      <c r="F5" s="7">
        <v>93.672434999999993</v>
      </c>
      <c r="G5" s="7">
        <v>31.668749999999999</v>
      </c>
      <c r="H5" s="7">
        <v>188.678685</v>
      </c>
      <c r="I5" s="7">
        <v>48.819501000000002</v>
      </c>
      <c r="J5" s="7">
        <v>48.819501000000002</v>
      </c>
      <c r="K5" s="7"/>
      <c r="L5" s="7"/>
    </row>
    <row r="6" spans="1:12" s="9" customFormat="1" x14ac:dyDescent="0.2">
      <c r="A6" s="4" t="s">
        <v>16</v>
      </c>
      <c r="B6" s="4" t="s">
        <v>17</v>
      </c>
      <c r="C6" s="4" t="s">
        <v>18</v>
      </c>
      <c r="D6" s="7"/>
      <c r="E6" s="7"/>
      <c r="F6" s="7"/>
      <c r="G6" s="7"/>
      <c r="H6" s="7"/>
      <c r="I6" s="7">
        <v>10.019747000000001</v>
      </c>
      <c r="J6" s="7">
        <v>10.019750999999999</v>
      </c>
      <c r="K6" s="7"/>
      <c r="L6" s="7"/>
    </row>
    <row r="7" spans="1:12" x14ac:dyDescent="0.2">
      <c r="A7" s="4" t="s">
        <v>16</v>
      </c>
      <c r="B7" s="4" t="s">
        <v>19</v>
      </c>
      <c r="C7" s="4" t="s">
        <v>20</v>
      </c>
      <c r="D7" s="7">
        <v>823.99999997999998</v>
      </c>
      <c r="E7" s="7">
        <v>823.99999997999998</v>
      </c>
      <c r="F7" s="7">
        <v>823.99999997999998</v>
      </c>
      <c r="G7" s="7">
        <v>824.00000005999993</v>
      </c>
      <c r="H7" s="7">
        <v>3296</v>
      </c>
      <c r="I7" s="7">
        <v>1118.25</v>
      </c>
      <c r="J7" s="7">
        <v>1118.25</v>
      </c>
      <c r="K7" s="7"/>
      <c r="L7" s="7"/>
    </row>
    <row r="8" spans="1:12" x14ac:dyDescent="0.2">
      <c r="A8" s="4" t="s">
        <v>16</v>
      </c>
      <c r="B8" s="4" t="s">
        <v>21</v>
      </c>
      <c r="C8" s="4" t="s">
        <v>22</v>
      </c>
      <c r="D8" s="7">
        <v>1257.5000000099999</v>
      </c>
      <c r="E8" s="7">
        <v>1257.5000000099999</v>
      </c>
      <c r="F8" s="7">
        <v>1257.5000000099999</v>
      </c>
      <c r="G8" s="7">
        <v>1257.4999999700001</v>
      </c>
      <c r="H8" s="7">
        <v>5030</v>
      </c>
      <c r="I8" s="7">
        <v>1350.2499999900001</v>
      </c>
      <c r="J8" s="7">
        <v>1350.2499999900001</v>
      </c>
      <c r="K8" s="7"/>
      <c r="L8" s="7"/>
    </row>
    <row r="9" spans="1:12" x14ac:dyDescent="0.2">
      <c r="A9" s="4" t="s">
        <v>16</v>
      </c>
      <c r="B9" s="4" t="s">
        <v>23</v>
      </c>
      <c r="C9" s="4" t="s">
        <v>24</v>
      </c>
      <c r="D9" s="7">
        <v>40.750003</v>
      </c>
      <c r="E9" s="7">
        <v>40.749999000000003</v>
      </c>
      <c r="F9" s="7">
        <v>40.749999000000003</v>
      </c>
      <c r="G9" s="7">
        <v>40.749999000000003</v>
      </c>
      <c r="H9" s="7">
        <v>163</v>
      </c>
      <c r="I9" s="7">
        <v>42.75</v>
      </c>
      <c r="J9" s="7">
        <v>42.75</v>
      </c>
      <c r="K9" s="7"/>
      <c r="L9" s="7"/>
    </row>
    <row r="10" spans="1:12" x14ac:dyDescent="0.2">
      <c r="A10" s="4" t="s">
        <v>16</v>
      </c>
      <c r="B10" s="4" t="s">
        <v>25</v>
      </c>
      <c r="C10" s="4" t="s">
        <v>26</v>
      </c>
      <c r="D10" s="7">
        <v>0.44324999999999998</v>
      </c>
      <c r="E10" s="7">
        <v>0.44324999999999998</v>
      </c>
      <c r="F10" s="7">
        <v>0.44324999999999998</v>
      </c>
      <c r="G10" s="7">
        <v>0.44324999999999998</v>
      </c>
      <c r="H10" s="7">
        <v>1.7729999999999999</v>
      </c>
      <c r="I10" s="7">
        <v>0.45750000000000002</v>
      </c>
      <c r="J10" s="7">
        <v>0.45750000000000002</v>
      </c>
      <c r="K10" s="7"/>
      <c r="L10" s="7"/>
    </row>
    <row r="11" spans="1:12" x14ac:dyDescent="0.2">
      <c r="A11" s="4" t="s">
        <v>16</v>
      </c>
      <c r="B11" s="4" t="s">
        <v>27</v>
      </c>
      <c r="C11" s="4" t="s">
        <v>28</v>
      </c>
      <c r="D11" s="7">
        <v>1046.23625001</v>
      </c>
      <c r="E11" s="7">
        <v>1046.23625001</v>
      </c>
      <c r="F11" s="7">
        <v>1046.23625001</v>
      </c>
      <c r="G11" s="7">
        <v>1046.23624997</v>
      </c>
      <c r="H11" s="7">
        <v>4184.9449999999997</v>
      </c>
      <c r="I11" s="7">
        <v>1114.04475</v>
      </c>
      <c r="J11" s="7">
        <v>1114.04475</v>
      </c>
      <c r="K11" s="7"/>
      <c r="L11" s="7"/>
    </row>
    <row r="12" spans="1:12" x14ac:dyDescent="0.2">
      <c r="A12" s="4" t="s">
        <v>16</v>
      </c>
      <c r="B12" s="4" t="s">
        <v>29</v>
      </c>
      <c r="C12" s="4" t="s">
        <v>30</v>
      </c>
      <c r="D12" s="7">
        <v>91.631249999999994</v>
      </c>
      <c r="E12" s="7">
        <v>91.631249999999994</v>
      </c>
      <c r="F12" s="7">
        <v>91.631249999999994</v>
      </c>
      <c r="G12" s="7">
        <v>91.631249999999994</v>
      </c>
      <c r="H12" s="7">
        <v>366.52499999999998</v>
      </c>
      <c r="I12" s="7">
        <v>116.71025001000001</v>
      </c>
      <c r="J12" s="7">
        <v>116.71025001000001</v>
      </c>
      <c r="K12" s="7"/>
      <c r="L12" s="7"/>
    </row>
    <row r="13" spans="1:12" x14ac:dyDescent="0.2">
      <c r="A13" s="4" t="s">
        <v>31</v>
      </c>
      <c r="B13" s="4" t="s">
        <v>32</v>
      </c>
      <c r="C13" s="4" t="s">
        <v>33</v>
      </c>
      <c r="D13" s="7">
        <v>2265.7749990000002</v>
      </c>
      <c r="E13" s="7">
        <v>2265.7749990000002</v>
      </c>
      <c r="F13" s="7">
        <v>2265.7749990000002</v>
      </c>
      <c r="G13" s="7">
        <v>2265.7750030000002</v>
      </c>
      <c r="H13" s="7">
        <v>9063.1</v>
      </c>
      <c r="I13" s="7">
        <v>2242.974999</v>
      </c>
      <c r="J13" s="7">
        <v>2242.974999</v>
      </c>
      <c r="K13" s="7"/>
      <c r="L13" s="7"/>
    </row>
    <row r="14" spans="1:12" x14ac:dyDescent="0.2">
      <c r="A14" s="4" t="s">
        <v>34</v>
      </c>
      <c r="B14" s="4" t="s">
        <v>35</v>
      </c>
      <c r="C14" s="4" t="s">
        <v>36</v>
      </c>
      <c r="D14" s="7">
        <v>874.19274900000005</v>
      </c>
      <c r="E14" s="7">
        <v>874.19274900000005</v>
      </c>
      <c r="F14" s="7">
        <v>874.19274900000005</v>
      </c>
      <c r="G14" s="7">
        <v>874.19275300000004</v>
      </c>
      <c r="H14" s="7">
        <v>3496.7710000000002</v>
      </c>
      <c r="I14" s="7">
        <v>822.76499999999999</v>
      </c>
      <c r="J14" s="7">
        <v>822.76499999999999</v>
      </c>
      <c r="K14" s="7"/>
      <c r="L14" s="7"/>
    </row>
    <row r="15" spans="1:12" x14ac:dyDescent="0.2">
      <c r="A15" s="4" t="s">
        <v>34</v>
      </c>
      <c r="B15" s="4" t="s">
        <v>37</v>
      </c>
      <c r="C15" s="4" t="s">
        <v>38</v>
      </c>
      <c r="D15" s="7">
        <v>14.96625</v>
      </c>
      <c r="E15" s="7">
        <v>14.96625</v>
      </c>
      <c r="F15" s="7">
        <v>14.96625</v>
      </c>
      <c r="G15" s="7">
        <v>14.96625</v>
      </c>
      <c r="H15" s="7">
        <v>59.865000000000002</v>
      </c>
      <c r="I15" s="7">
        <v>6.3792479999999996</v>
      </c>
      <c r="J15" s="7">
        <v>6.3792479999999996</v>
      </c>
      <c r="K15" s="7"/>
      <c r="L15" s="7"/>
    </row>
    <row r="16" spans="1:12" s="9" customFormat="1" x14ac:dyDescent="0.2">
      <c r="A16" s="4" t="s">
        <v>39</v>
      </c>
      <c r="B16" s="4" t="s">
        <v>40</v>
      </c>
      <c r="C16" s="4" t="s">
        <v>41</v>
      </c>
      <c r="D16" s="7">
        <v>964.57025099999998</v>
      </c>
      <c r="E16" s="7">
        <v>964.57025099999998</v>
      </c>
      <c r="F16" s="7">
        <v>989.47024799999997</v>
      </c>
      <c r="G16" s="7">
        <v>989.47024999999996</v>
      </c>
      <c r="H16" s="7">
        <v>3908.0810000000001</v>
      </c>
      <c r="I16" s="7">
        <v>906.24849900000004</v>
      </c>
      <c r="J16" s="7">
        <v>906.24849900000004</v>
      </c>
      <c r="K16" s="7"/>
      <c r="L16" s="7"/>
    </row>
    <row r="17" spans="1:12" x14ac:dyDescent="0.2">
      <c r="A17" s="4" t="s">
        <v>39</v>
      </c>
      <c r="B17" s="4" t="s">
        <v>42</v>
      </c>
      <c r="C17" s="4" t="s">
        <v>43</v>
      </c>
      <c r="D17" s="7">
        <v>31.250001000000001</v>
      </c>
      <c r="E17" s="7">
        <v>31.250001000000001</v>
      </c>
      <c r="F17" s="7">
        <v>31.250001000000001</v>
      </c>
      <c r="G17" s="7">
        <v>31.249997</v>
      </c>
      <c r="H17" s="7">
        <v>125</v>
      </c>
      <c r="I17" s="7">
        <v>65.000000999999997</v>
      </c>
      <c r="J17" s="7">
        <v>65.000000999999997</v>
      </c>
      <c r="K17" s="7"/>
      <c r="L17" s="7"/>
    </row>
    <row r="18" spans="1:12" x14ac:dyDescent="0.2">
      <c r="A18" s="4" t="s">
        <v>44</v>
      </c>
      <c r="B18" s="4" t="s">
        <v>45</v>
      </c>
      <c r="C18" s="4" t="s">
        <v>46</v>
      </c>
      <c r="D18" s="7">
        <v>1.7803</v>
      </c>
      <c r="E18" s="7">
        <v>2.3732000000000002</v>
      </c>
      <c r="F18" s="7">
        <v>1.1866000000000001</v>
      </c>
      <c r="G18" s="7">
        <v>1.7799</v>
      </c>
      <c r="H18" s="7">
        <v>7.12</v>
      </c>
      <c r="I18" s="7">
        <v>1.8933</v>
      </c>
      <c r="J18" s="7">
        <v>1.8938999999999999</v>
      </c>
      <c r="K18" s="7"/>
      <c r="L18" s="7"/>
    </row>
    <row r="19" spans="1:12" s="9" customFormat="1" x14ac:dyDescent="0.2">
      <c r="A19" s="10" t="s">
        <v>47</v>
      </c>
      <c r="B19" s="10"/>
      <c r="C19" s="10"/>
      <c r="D19" s="10">
        <v>7444.7640529999999</v>
      </c>
      <c r="E19" s="10">
        <v>7445.356949</v>
      </c>
      <c r="F19" s="10">
        <v>7531.0740310000001</v>
      </c>
      <c r="G19" s="10">
        <v>7469.6636520000002</v>
      </c>
      <c r="H19" s="10">
        <v>29890.858684999999</v>
      </c>
      <c r="I19" s="10">
        <v>7846.5627949999998</v>
      </c>
      <c r="J19" s="10">
        <v>7846.5633989999997</v>
      </c>
      <c r="K19" s="7"/>
      <c r="L19" s="7"/>
    </row>
    <row r="20" spans="1:12" s="9" customFormat="1" x14ac:dyDescent="0.2">
      <c r="A20" s="4" t="s">
        <v>48</v>
      </c>
      <c r="B20" s="4"/>
      <c r="C20" s="4"/>
      <c r="D20" s="7"/>
      <c r="E20" s="7"/>
      <c r="F20" s="7"/>
      <c r="G20" s="7"/>
      <c r="H20" s="7"/>
      <c r="I20" s="7"/>
      <c r="J20" s="7"/>
      <c r="K20" s="7"/>
      <c r="L20" s="7"/>
    </row>
    <row r="21" spans="1:12" s="9" customFormat="1" x14ac:dyDescent="0.2">
      <c r="A21" s="4" t="s">
        <v>49</v>
      </c>
      <c r="B21" s="4"/>
      <c r="C21" s="4"/>
      <c r="D21" s="11">
        <v>0.872</v>
      </c>
      <c r="E21" s="11">
        <v>0.872</v>
      </c>
      <c r="F21" s="11">
        <v>0.872</v>
      </c>
      <c r="G21" s="11">
        <v>0.872</v>
      </c>
      <c r="H21" s="11">
        <v>0.872</v>
      </c>
      <c r="I21" s="11">
        <v>0.871</v>
      </c>
      <c r="J21" s="11">
        <v>0.871</v>
      </c>
      <c r="K21" s="7"/>
      <c r="L21" s="7"/>
    </row>
    <row r="22" spans="1:12" x14ac:dyDescent="0.2">
      <c r="A22" s="4" t="s">
        <v>50</v>
      </c>
      <c r="B22" s="4"/>
      <c r="C22" s="4"/>
      <c r="D22" s="11">
        <v>0.128</v>
      </c>
      <c r="E22" s="11">
        <v>0.128</v>
      </c>
      <c r="F22" s="11">
        <v>0.128</v>
      </c>
      <c r="G22" s="11">
        <v>0.128</v>
      </c>
      <c r="H22" s="11">
        <v>0.128</v>
      </c>
      <c r="I22" s="11">
        <v>0.129</v>
      </c>
      <c r="J22" s="11">
        <v>0.129</v>
      </c>
      <c r="K22" s="7"/>
      <c r="L22" s="7"/>
    </row>
    <row r="23" spans="1:12" x14ac:dyDescent="0.2">
      <c r="A23" s="4" t="s">
        <v>48</v>
      </c>
      <c r="B23" s="4"/>
      <c r="C23" s="4"/>
      <c r="D23" s="7"/>
      <c r="E23" s="7"/>
      <c r="F23" s="7"/>
      <c r="G23" s="7"/>
      <c r="H23" s="7"/>
      <c r="I23" s="7"/>
      <c r="J23" s="7"/>
      <c r="K23" s="7"/>
      <c r="L23" s="7"/>
    </row>
    <row r="24" spans="1:12" x14ac:dyDescent="0.2">
      <c r="A24" s="12" t="s">
        <v>51</v>
      </c>
      <c r="B24" s="12"/>
      <c r="C24" s="12"/>
      <c r="D24" s="12">
        <f t="shared" ref="D24:J24" si="0">D21*D19</f>
        <v>6491.8342542159999</v>
      </c>
      <c r="E24" s="12">
        <f t="shared" si="0"/>
        <v>6492.3512595279999</v>
      </c>
      <c r="F24" s="12">
        <f t="shared" si="0"/>
        <v>6567.0965550319997</v>
      </c>
      <c r="G24" s="12">
        <f t="shared" si="0"/>
        <v>6513.546704544</v>
      </c>
      <c r="H24" s="12">
        <f t="shared" si="0"/>
        <v>26064.828773319998</v>
      </c>
      <c r="I24" s="12">
        <f t="shared" si="0"/>
        <v>6834.3561944450003</v>
      </c>
      <c r="J24" s="12">
        <f t="shared" si="0"/>
        <v>6834.3567205290001</v>
      </c>
      <c r="K24" s="7"/>
      <c r="L24" s="7"/>
    </row>
    <row r="25" spans="1:12" x14ac:dyDescent="0.2">
      <c r="A25" s="13" t="s">
        <v>52</v>
      </c>
      <c r="B25" s="13"/>
      <c r="C25" s="13"/>
      <c r="D25" s="13">
        <f t="shared" ref="D25" si="1">D22*D19</f>
        <v>952.92979878400001</v>
      </c>
      <c r="E25" s="13">
        <f>E22*E19</f>
        <v>953.00568947199997</v>
      </c>
      <c r="F25" s="13">
        <f>F22*F19</f>
        <v>963.97747596800002</v>
      </c>
      <c r="G25" s="13">
        <f>G22*G19</f>
        <v>956.11694745600005</v>
      </c>
      <c r="H25" s="13">
        <f>H22*H19</f>
        <v>3826.0299116800002</v>
      </c>
      <c r="I25" s="13">
        <f>I22*I19</f>
        <v>1012.206600555</v>
      </c>
      <c r="J25" s="13">
        <f>J22*J19</f>
        <v>1012.206678471</v>
      </c>
      <c r="K25" s="7"/>
      <c r="L25" s="7"/>
    </row>
    <row r="26" spans="1:12" x14ac:dyDescent="0.2">
      <c r="A26" s="4" t="s">
        <v>48</v>
      </c>
      <c r="B26" s="4"/>
      <c r="C26" s="4"/>
      <c r="D26" s="7"/>
      <c r="E26" s="7"/>
      <c r="F26" s="7"/>
      <c r="G26" s="7"/>
      <c r="H26" s="7"/>
      <c r="I26" s="7"/>
      <c r="J26" s="7"/>
      <c r="K26" s="7"/>
      <c r="L26" s="7"/>
    </row>
    <row r="27" spans="1:12" x14ac:dyDescent="0.2">
      <c r="A27" s="4" t="s">
        <v>53</v>
      </c>
      <c r="B27" s="4"/>
      <c r="C27" s="4"/>
      <c r="D27" s="7">
        <v>6467.7809704799993</v>
      </c>
      <c r="E27" s="7">
        <v>6920.0320680799996</v>
      </c>
      <c r="F27" s="7">
        <v>6567.6330957200007</v>
      </c>
      <c r="G27" s="7">
        <v>6513.5658911599994</v>
      </c>
      <c r="H27" s="7">
        <v>26469.012025439999</v>
      </c>
      <c r="I27" s="7">
        <v>6834.3753555699996</v>
      </c>
      <c r="J27" s="7">
        <v>7001.1368786400008</v>
      </c>
      <c r="K27" s="7"/>
      <c r="L27" s="7"/>
    </row>
    <row r="28" spans="1:12" x14ac:dyDescent="0.2">
      <c r="A28" s="14" t="s">
        <v>54</v>
      </c>
      <c r="B28" s="4"/>
      <c r="C28" s="4"/>
      <c r="D28" s="15">
        <v>24</v>
      </c>
      <c r="E28" s="15">
        <v>-428</v>
      </c>
      <c r="F28" s="7"/>
      <c r="G28" s="7"/>
      <c r="H28" s="16">
        <f>E28+D28</f>
        <v>-404</v>
      </c>
      <c r="I28" s="17"/>
      <c r="J28" s="7">
        <v>-166.760997</v>
      </c>
      <c r="K28" s="7"/>
      <c r="L28" s="7"/>
    </row>
    <row r="29" spans="1:12" x14ac:dyDescent="0.2">
      <c r="A29" s="18" t="s">
        <v>53</v>
      </c>
      <c r="B29" s="18"/>
      <c r="C29" s="18"/>
      <c r="D29" s="12">
        <f>D27+D28</f>
        <v>6491.7809704799993</v>
      </c>
      <c r="E29" s="12">
        <f t="shared" ref="E29:G29" si="2">E27+E28</f>
        <v>6492.0320680799996</v>
      </c>
      <c r="F29" s="12">
        <f t="shared" si="2"/>
        <v>6567.6330957200007</v>
      </c>
      <c r="G29" s="12">
        <f t="shared" si="2"/>
        <v>6513.5658911599994</v>
      </c>
      <c r="H29" s="12">
        <f>H27+H28</f>
        <v>26065.012025439999</v>
      </c>
      <c r="I29" s="19">
        <f>I27+I28</f>
        <v>6834.3753555699996</v>
      </c>
      <c r="J29" s="19">
        <f>J27+J28</f>
        <v>6834.3758816400004</v>
      </c>
      <c r="K29" s="7"/>
      <c r="L29" s="7"/>
    </row>
    <row r="30" spans="1:12" x14ac:dyDescent="0.2">
      <c r="A30" s="4" t="s">
        <v>55</v>
      </c>
      <c r="B30" s="4"/>
      <c r="C30" s="4"/>
      <c r="D30" s="7">
        <v>949.39904151999997</v>
      </c>
      <c r="E30" s="7">
        <v>524.75357991999999</v>
      </c>
      <c r="F30" s="7">
        <v>964.05623428000001</v>
      </c>
      <c r="G30" s="7">
        <v>956.11976384000002</v>
      </c>
      <c r="H30" s="7">
        <v>3394.3286195600003</v>
      </c>
      <c r="I30" s="7">
        <v>1012.20943843</v>
      </c>
      <c r="J30" s="7">
        <v>845.44851935999998</v>
      </c>
      <c r="K30" s="7"/>
      <c r="L30" s="7"/>
    </row>
    <row r="31" spans="1:12" x14ac:dyDescent="0.2">
      <c r="A31" s="14" t="s">
        <v>54</v>
      </c>
      <c r="D31" s="15">
        <v>4</v>
      </c>
      <c r="E31" s="15">
        <v>428</v>
      </c>
      <c r="F31" s="7"/>
      <c r="G31" s="7"/>
      <c r="H31" s="15">
        <f>E31+D31</f>
        <v>432</v>
      </c>
      <c r="I31" s="17"/>
      <c r="J31" s="7">
        <v>166.760997</v>
      </c>
      <c r="K31" s="7"/>
      <c r="L31" s="7"/>
    </row>
    <row r="32" spans="1:12" x14ac:dyDescent="0.2">
      <c r="A32" s="20" t="s">
        <v>55</v>
      </c>
      <c r="B32" s="20"/>
      <c r="C32" s="20"/>
      <c r="D32" s="13">
        <f t="shared" ref="D32:J32" si="3">D30+D31</f>
        <v>953.39904151999997</v>
      </c>
      <c r="E32" s="13">
        <f t="shared" si="3"/>
        <v>952.75357991999999</v>
      </c>
      <c r="F32" s="13">
        <f t="shared" si="3"/>
        <v>964.05623428000001</v>
      </c>
      <c r="G32" s="13">
        <f t="shared" si="3"/>
        <v>956.11976384000002</v>
      </c>
      <c r="H32" s="13">
        <f t="shared" si="3"/>
        <v>3826.3286195600003</v>
      </c>
      <c r="I32" s="13">
        <f t="shared" si="3"/>
        <v>1012.20943843</v>
      </c>
      <c r="J32" s="13">
        <f t="shared" si="3"/>
        <v>1012.20951636</v>
      </c>
      <c r="K32" s="7"/>
      <c r="L32" s="7"/>
    </row>
    <row r="33" spans="1:12" x14ac:dyDescent="0.2">
      <c r="A33" s="4" t="s">
        <v>56</v>
      </c>
      <c r="B33" s="4"/>
      <c r="C33" s="4"/>
      <c r="D33" s="7">
        <v>7417.1800119999998</v>
      </c>
      <c r="E33" s="7">
        <v>7444.785648</v>
      </c>
      <c r="F33" s="7">
        <v>7531.6893300000002</v>
      </c>
      <c r="G33" s="7">
        <v>7469.6856550000002</v>
      </c>
      <c r="H33" s="7">
        <v>29863.340645</v>
      </c>
      <c r="I33" s="7">
        <v>7846.5847940000003</v>
      </c>
      <c r="J33" s="7">
        <v>7846.5853980000002</v>
      </c>
      <c r="K33" s="7"/>
      <c r="L33" s="7"/>
    </row>
    <row r="34" spans="1:12" x14ac:dyDescent="0.2">
      <c r="A34" s="12" t="s">
        <v>54</v>
      </c>
      <c r="B34" s="12"/>
      <c r="C34" s="12"/>
      <c r="D34" s="12">
        <v>28</v>
      </c>
      <c r="E34" s="12"/>
      <c r="F34" s="12"/>
      <c r="G34" s="12"/>
      <c r="H34" s="12">
        <f>D34</f>
        <v>28</v>
      </c>
      <c r="I34" s="12"/>
      <c r="J34" s="12"/>
      <c r="K34" s="7"/>
      <c r="L34" s="7"/>
    </row>
    <row r="35" spans="1:12" x14ac:dyDescent="0.2">
      <c r="A35" s="10"/>
      <c r="B35" s="10"/>
      <c r="C35" s="10"/>
      <c r="D35" s="10">
        <f t="shared" ref="D35:J35" si="4">D33+D34</f>
        <v>7445.1800119999998</v>
      </c>
      <c r="E35" s="10">
        <f t="shared" si="4"/>
        <v>7444.785648</v>
      </c>
      <c r="F35" s="10">
        <f t="shared" si="4"/>
        <v>7531.6893300000002</v>
      </c>
      <c r="G35" s="10">
        <f t="shared" si="4"/>
        <v>7469.6856550000002</v>
      </c>
      <c r="H35" s="10">
        <f t="shared" si="4"/>
        <v>29891.340645</v>
      </c>
      <c r="I35" s="10">
        <f t="shared" si="4"/>
        <v>7846.5847940000003</v>
      </c>
      <c r="J35" s="10">
        <f t="shared" si="4"/>
        <v>7846.5853980000002</v>
      </c>
      <c r="K35" s="7"/>
      <c r="L35" s="7"/>
    </row>
    <row r="36" spans="1:12" x14ac:dyDescent="0.2">
      <c r="A36" s="4"/>
      <c r="B36" s="4"/>
      <c r="C36" s="4"/>
      <c r="D36" s="7"/>
      <c r="E36" s="7"/>
      <c r="F36" s="7"/>
      <c r="G36" s="7"/>
      <c r="H36" s="7"/>
      <c r="I36" s="7"/>
      <c r="J36" s="7"/>
      <c r="K36" s="7"/>
      <c r="L36" s="7"/>
    </row>
    <row r="37" spans="1:12" x14ac:dyDescent="0.2">
      <c r="A37" s="4" t="s">
        <v>57</v>
      </c>
      <c r="B37" s="4"/>
      <c r="C37" s="4"/>
      <c r="D37" s="7">
        <v>6491.8562540100002</v>
      </c>
      <c r="E37" s="7">
        <v>6492.3732580100004</v>
      </c>
      <c r="F37" s="7">
        <v>6567.1185530100001</v>
      </c>
      <c r="G37" s="7">
        <v>6513.56870755</v>
      </c>
      <c r="H37" s="7">
        <v>26064.91677258</v>
      </c>
      <c r="I37" s="7">
        <v>6834.3781934500012</v>
      </c>
      <c r="J37" s="7">
        <v>6834.3787195300001</v>
      </c>
      <c r="K37" s="7"/>
      <c r="L37" s="7"/>
    </row>
    <row r="38" spans="1:12" x14ac:dyDescent="0.2">
      <c r="A38" s="4" t="s">
        <v>58</v>
      </c>
      <c r="B38" s="4"/>
      <c r="C38" s="4"/>
      <c r="D38" s="7"/>
      <c r="E38" s="7"/>
      <c r="F38" s="7"/>
      <c r="G38" s="7"/>
      <c r="H38" s="7"/>
      <c r="I38" s="7"/>
      <c r="J38" s="7"/>
      <c r="K38" s="7"/>
      <c r="L38" s="7"/>
    </row>
    <row r="39" spans="1:12" x14ac:dyDescent="0.2">
      <c r="A39" s="4" t="s">
        <v>59</v>
      </c>
      <c r="B39" s="4"/>
      <c r="C39" s="4"/>
      <c r="D39" s="7">
        <v>952.92979799</v>
      </c>
      <c r="E39" s="7">
        <v>953.00568999000006</v>
      </c>
      <c r="F39" s="7">
        <v>963.97747699000001</v>
      </c>
      <c r="G39" s="7">
        <v>956.11694745</v>
      </c>
      <c r="H39" s="7">
        <v>3826.0299124200001</v>
      </c>
      <c r="I39" s="7">
        <v>1012.2066005500001</v>
      </c>
      <c r="J39" s="7">
        <v>1012.20667847</v>
      </c>
      <c r="K39" s="7"/>
      <c r="L39" s="7"/>
    </row>
    <row r="40" spans="1:12" x14ac:dyDescent="0.2">
      <c r="A40" s="4" t="s">
        <v>60</v>
      </c>
      <c r="B40" s="4"/>
      <c r="C40" s="4"/>
      <c r="D40" s="7">
        <v>7444.7860520000004</v>
      </c>
      <c r="E40" s="7">
        <v>7445.3789479999996</v>
      </c>
      <c r="F40" s="7">
        <v>7531.0960299999997</v>
      </c>
      <c r="G40" s="7">
        <v>7469.6856550000002</v>
      </c>
      <c r="H40" s="7">
        <v>29890.946684999999</v>
      </c>
      <c r="I40" s="7">
        <v>7846.5847940000003</v>
      </c>
      <c r="J40" s="7">
        <v>7846.5853980000002</v>
      </c>
      <c r="K40" s="7"/>
      <c r="L40" s="7"/>
    </row>
    <row r="41" spans="1:12" x14ac:dyDescent="0.2">
      <c r="A41" s="4"/>
      <c r="B41" s="4"/>
      <c r="C41" s="4"/>
      <c r="D41" s="4"/>
      <c r="E41" s="4"/>
      <c r="F41" s="4"/>
      <c r="G41" s="4"/>
      <c r="H41" s="4"/>
      <c r="I41" s="4"/>
      <c r="J41" s="4"/>
      <c r="K41" s="4"/>
      <c r="L41" s="4"/>
    </row>
    <row r="42" spans="1:12" x14ac:dyDescent="0.2">
      <c r="A42" s="4"/>
      <c r="B42" s="4"/>
      <c r="C42" s="4"/>
      <c r="D42" s="4"/>
      <c r="E42" s="4"/>
      <c r="F42" s="4"/>
      <c r="G42" s="4"/>
      <c r="H42" s="4"/>
      <c r="I42" s="4"/>
      <c r="J42" s="4"/>
      <c r="K42" s="4"/>
      <c r="L42" s="4"/>
    </row>
    <row r="43" spans="1:12" x14ac:dyDescent="0.2">
      <c r="A43" s="4"/>
      <c r="B43" s="4"/>
      <c r="C43" s="4"/>
      <c r="D43" s="4"/>
      <c r="E43" s="4"/>
      <c r="F43" s="4"/>
      <c r="G43" s="4"/>
      <c r="H43" s="4"/>
      <c r="I43" s="4"/>
      <c r="J43" s="4"/>
      <c r="K43" s="4"/>
      <c r="L43" s="4"/>
    </row>
    <row r="44" spans="1:12" x14ac:dyDescent="0.2">
      <c r="A44" s="4"/>
      <c r="B44" s="4"/>
      <c r="C44" s="4"/>
      <c r="D44" s="4"/>
      <c r="E44" s="4"/>
      <c r="F44" s="4"/>
      <c r="G44" s="4"/>
      <c r="H44" s="4"/>
      <c r="I44" s="4"/>
      <c r="J44" s="4"/>
      <c r="K44" s="4"/>
      <c r="L44" s="4"/>
    </row>
    <row r="45" spans="1:12" x14ac:dyDescent="0.2">
      <c r="A45" s="4"/>
      <c r="B45" s="4"/>
      <c r="C45" s="4"/>
      <c r="D45" s="4"/>
      <c r="E45" s="4"/>
      <c r="F45" s="4"/>
      <c r="G45" s="4"/>
      <c r="H45" s="4"/>
      <c r="I45" s="4"/>
      <c r="J45" s="4"/>
      <c r="K45" s="4"/>
      <c r="L45" s="4"/>
    </row>
    <row r="46" spans="1:12" x14ac:dyDescent="0.2">
      <c r="A46" s="4"/>
      <c r="B46" s="4"/>
      <c r="C46" s="4"/>
      <c r="D46" s="4"/>
      <c r="E46" s="4"/>
      <c r="F46" s="4"/>
      <c r="G46" s="4"/>
      <c r="H46" s="4"/>
      <c r="I46" s="4"/>
      <c r="J46" s="4"/>
      <c r="K46" s="4"/>
      <c r="L46" s="4"/>
    </row>
    <row r="47" spans="1:12" x14ac:dyDescent="0.2">
      <c r="A47" s="4"/>
      <c r="B47" s="4"/>
      <c r="C47" s="4"/>
      <c r="D47" s="4"/>
      <c r="E47" s="4"/>
      <c r="F47" s="4"/>
      <c r="G47" s="4"/>
      <c r="H47" s="4"/>
      <c r="I47" s="4"/>
      <c r="J47" s="4"/>
      <c r="K47" s="4"/>
      <c r="L47" s="4"/>
    </row>
    <row r="48" spans="1:12" x14ac:dyDescent="0.2">
      <c r="A48" s="4"/>
      <c r="B48" s="4"/>
      <c r="C48" s="4"/>
      <c r="D48" s="4"/>
      <c r="E48" s="4"/>
      <c r="F48" s="4"/>
      <c r="G48" s="4"/>
      <c r="H48" s="4"/>
      <c r="I48" s="4"/>
      <c r="J48" s="4"/>
      <c r="K48" s="4"/>
      <c r="L48" s="4"/>
    </row>
    <row r="49" spans="1:12" x14ac:dyDescent="0.2">
      <c r="A49" s="4"/>
      <c r="B49" s="4"/>
      <c r="C49" s="4"/>
      <c r="D49" s="4"/>
      <c r="E49" s="4"/>
      <c r="F49" s="4"/>
      <c r="G49" s="4"/>
      <c r="H49" s="4"/>
      <c r="I49" s="4"/>
      <c r="J49" s="4"/>
      <c r="K49" s="4"/>
      <c r="L49" s="4"/>
    </row>
    <row r="50" spans="1:12" x14ac:dyDescent="0.2">
      <c r="A50" s="4"/>
      <c r="B50" s="4"/>
      <c r="C50" s="4"/>
      <c r="D50" s="4"/>
      <c r="E50" s="4"/>
      <c r="F50" s="4"/>
      <c r="G50" s="4"/>
      <c r="H50" s="4"/>
      <c r="I50" s="4"/>
      <c r="J50" s="4"/>
      <c r="K50" s="4"/>
      <c r="L50" s="4"/>
    </row>
    <row r="51" spans="1:12" x14ac:dyDescent="0.2">
      <c r="A51" s="4"/>
      <c r="B51" s="4"/>
      <c r="C51" s="4"/>
      <c r="D51" s="4"/>
      <c r="E51" s="4"/>
      <c r="F51" s="4"/>
      <c r="G51" s="4"/>
      <c r="H51" s="4"/>
      <c r="I51" s="4"/>
      <c r="J51" s="4"/>
      <c r="K51" s="4"/>
      <c r="L51" s="4"/>
    </row>
  </sheetData>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Ekonomistyrningsverket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Johansson</dc:creator>
  <cp:lastModifiedBy>Katarina Johansson</cp:lastModifiedBy>
  <dcterms:created xsi:type="dcterms:W3CDTF">2024-08-19T17:06:06Z</dcterms:created>
  <dcterms:modified xsi:type="dcterms:W3CDTF">2024-08-19T17:09:16Z</dcterms:modified>
</cp:coreProperties>
</file>