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700"/>
  </bookViews>
  <sheets>
    <sheet name="Totalt" sheetId="1" r:id="rId1"/>
    <sheet name="Blekinge" sheetId="2" r:id="rId2"/>
    <sheet name="Dalarna" sheetId="3" r:id="rId3"/>
    <sheet name="Gotland" sheetId="4" r:id="rId4"/>
    <sheet name="Gävleborg" sheetId="5" r:id="rId5"/>
    <sheet name="Halland" sheetId="6" r:id="rId6"/>
    <sheet name="Jämtland" sheetId="7" r:id="rId7"/>
    <sheet name="Jönköping" sheetId="8" r:id="rId8"/>
    <sheet name="Kalmar" sheetId="9" r:id="rId9"/>
    <sheet name="Kronoberg" sheetId="10" r:id="rId10"/>
    <sheet name="Norrbotten" sheetId="11" r:id="rId11"/>
    <sheet name="Skåne" sheetId="12" r:id="rId12"/>
    <sheet name="Stockholm" sheetId="13" r:id="rId13"/>
    <sheet name="Södermanland" sheetId="22" r:id="rId14"/>
    <sheet name="Uppsala" sheetId="14" r:id="rId15"/>
    <sheet name="Värmland" sheetId="15" r:id="rId16"/>
    <sheet name="Västerbotten" sheetId="16" r:id="rId17"/>
    <sheet name="Västernorrland" sheetId="17" r:id="rId18"/>
    <sheet name="Västmanland" sheetId="18" r:id="rId19"/>
    <sheet name="Västra Götaland" sheetId="19" r:id="rId20"/>
    <sheet name="Örebro" sheetId="20" r:id="rId21"/>
    <sheet name="Östergötland" sheetId="21" r:id="rId22"/>
  </sheets>
  <calcPr calcId="145621"/>
</workbook>
</file>

<file path=xl/calcChain.xml><?xml version="1.0" encoding="utf-8"?>
<calcChain xmlns="http://schemas.openxmlformats.org/spreadsheetml/2006/main">
  <c r="B7" i="1" l="1"/>
  <c r="E8" i="4"/>
  <c r="H4" i="19" l="1"/>
  <c r="G7" i="1"/>
  <c r="F7" i="1"/>
  <c r="D7" i="1"/>
  <c r="C7" i="1"/>
  <c r="H6" i="19" l="1"/>
  <c r="H5" i="19"/>
  <c r="H8" i="19"/>
  <c r="E8" i="19"/>
  <c r="B13" i="11"/>
  <c r="C13" i="11"/>
  <c r="D13" i="11"/>
  <c r="H8" i="4"/>
  <c r="I8" i="4" s="1"/>
  <c r="I8" i="19" l="1"/>
  <c r="D15" i="8"/>
  <c r="C5" i="1"/>
  <c r="B14" i="4"/>
  <c r="G16" i="21"/>
  <c r="F16" i="21"/>
  <c r="D16" i="21"/>
  <c r="C16" i="21"/>
  <c r="B16" i="21"/>
  <c r="G15" i="21"/>
  <c r="F15" i="21"/>
  <c r="D15" i="21"/>
  <c r="C15" i="21"/>
  <c r="B15" i="21"/>
  <c r="G13" i="21"/>
  <c r="F13" i="21"/>
  <c r="D13" i="21"/>
  <c r="C13" i="21"/>
  <c r="B13" i="21"/>
  <c r="H12" i="21"/>
  <c r="E12" i="21"/>
  <c r="H11" i="21"/>
  <c r="E11" i="21"/>
  <c r="H10" i="21"/>
  <c r="E10" i="21"/>
  <c r="H7" i="21"/>
  <c r="E7" i="21"/>
  <c r="H6" i="21"/>
  <c r="E6" i="21"/>
  <c r="H5" i="21"/>
  <c r="E5" i="21"/>
  <c r="H4" i="21"/>
  <c r="E4" i="21"/>
  <c r="G16" i="20"/>
  <c r="F16" i="20"/>
  <c r="D16" i="20"/>
  <c r="C16" i="20"/>
  <c r="B16" i="20"/>
  <c r="G15" i="20"/>
  <c r="F15" i="20"/>
  <c r="D15" i="20"/>
  <c r="C15" i="20"/>
  <c r="B15" i="20"/>
  <c r="G13" i="20"/>
  <c r="F13" i="20"/>
  <c r="D13" i="20"/>
  <c r="C13" i="20"/>
  <c r="B13" i="20"/>
  <c r="H12" i="20"/>
  <c r="E12" i="20"/>
  <c r="H11" i="20"/>
  <c r="E11" i="20"/>
  <c r="H10" i="20"/>
  <c r="E10" i="20"/>
  <c r="H7" i="20"/>
  <c r="E7" i="20"/>
  <c r="H6" i="20"/>
  <c r="E6" i="20"/>
  <c r="H5" i="20"/>
  <c r="E5" i="20"/>
  <c r="H4" i="20"/>
  <c r="E4" i="20"/>
  <c r="G17" i="19"/>
  <c r="F17" i="19"/>
  <c r="D17" i="19"/>
  <c r="C17" i="19"/>
  <c r="B17" i="19"/>
  <c r="G16" i="19"/>
  <c r="F16" i="19"/>
  <c r="D16" i="19"/>
  <c r="C16" i="19"/>
  <c r="B16" i="19"/>
  <c r="G14" i="19"/>
  <c r="F14" i="19"/>
  <c r="D14" i="19"/>
  <c r="C14" i="19"/>
  <c r="B14" i="19"/>
  <c r="H13" i="19"/>
  <c r="E13" i="19"/>
  <c r="H12" i="19"/>
  <c r="E12" i="19"/>
  <c r="H11" i="19"/>
  <c r="E11" i="19"/>
  <c r="H7" i="19"/>
  <c r="E7" i="19"/>
  <c r="E6" i="19"/>
  <c r="E5" i="19"/>
  <c r="E4" i="19"/>
  <c r="I4" i="19" s="1"/>
  <c r="G16" i="18"/>
  <c r="F16" i="18"/>
  <c r="D16" i="18"/>
  <c r="C16" i="18"/>
  <c r="B16" i="18"/>
  <c r="G15" i="18"/>
  <c r="F15" i="18"/>
  <c r="D15" i="18"/>
  <c r="C15" i="18"/>
  <c r="B15" i="18"/>
  <c r="G13" i="18"/>
  <c r="F13" i="18"/>
  <c r="D13" i="18"/>
  <c r="C13" i="18"/>
  <c r="B13" i="18"/>
  <c r="H12" i="18"/>
  <c r="E12" i="18"/>
  <c r="H11" i="18"/>
  <c r="E11" i="18"/>
  <c r="H10" i="18"/>
  <c r="E10" i="18"/>
  <c r="H7" i="18"/>
  <c r="H6" i="18"/>
  <c r="E6" i="18"/>
  <c r="H5" i="18"/>
  <c r="E5" i="18"/>
  <c r="H4" i="18"/>
  <c r="E4" i="18"/>
  <c r="G16" i="17"/>
  <c r="F16" i="17"/>
  <c r="D16" i="17"/>
  <c r="C16" i="17"/>
  <c r="B16" i="17"/>
  <c r="G15" i="17"/>
  <c r="F15" i="17"/>
  <c r="D15" i="17"/>
  <c r="C15" i="17"/>
  <c r="B15" i="17"/>
  <c r="G13" i="17"/>
  <c r="F13" i="17"/>
  <c r="D13" i="17"/>
  <c r="C13" i="17"/>
  <c r="B13" i="17"/>
  <c r="H12" i="17"/>
  <c r="E12" i="17"/>
  <c r="H11" i="17"/>
  <c r="E11" i="17"/>
  <c r="H10" i="17"/>
  <c r="E10" i="17"/>
  <c r="H7" i="17"/>
  <c r="E7" i="17"/>
  <c r="H6" i="17"/>
  <c r="E6" i="17"/>
  <c r="H5" i="17"/>
  <c r="E5" i="17"/>
  <c r="H4" i="17"/>
  <c r="E4" i="17"/>
  <c r="G16" i="16"/>
  <c r="F16" i="16"/>
  <c r="D16" i="16"/>
  <c r="C16" i="16"/>
  <c r="B16" i="16"/>
  <c r="G15" i="16"/>
  <c r="F15" i="16"/>
  <c r="D15" i="16"/>
  <c r="C15" i="16"/>
  <c r="B15" i="16"/>
  <c r="G13" i="16"/>
  <c r="F13" i="16"/>
  <c r="D13" i="16"/>
  <c r="C13" i="16"/>
  <c r="B13" i="16"/>
  <c r="H12" i="16"/>
  <c r="E12" i="16"/>
  <c r="H11" i="16"/>
  <c r="E11" i="16"/>
  <c r="H10" i="16"/>
  <c r="E10" i="16"/>
  <c r="H7" i="16"/>
  <c r="E7" i="16"/>
  <c r="H6" i="16"/>
  <c r="E6" i="16"/>
  <c r="H5" i="16"/>
  <c r="E5" i="16"/>
  <c r="H4" i="16"/>
  <c r="E4" i="16"/>
  <c r="G16" i="15"/>
  <c r="F16" i="15"/>
  <c r="D16" i="15"/>
  <c r="C16" i="15"/>
  <c r="B16" i="15"/>
  <c r="G15" i="15"/>
  <c r="F15" i="15"/>
  <c r="D15" i="15"/>
  <c r="C15" i="15"/>
  <c r="B15" i="15"/>
  <c r="G13" i="15"/>
  <c r="F13" i="15"/>
  <c r="D13" i="15"/>
  <c r="C13" i="15"/>
  <c r="B13" i="15"/>
  <c r="H12" i="15"/>
  <c r="E12" i="15"/>
  <c r="H11" i="15"/>
  <c r="E11" i="15"/>
  <c r="H10" i="15"/>
  <c r="E10" i="15"/>
  <c r="H7" i="15"/>
  <c r="E7" i="15"/>
  <c r="H6" i="15"/>
  <c r="E6" i="15"/>
  <c r="H5" i="15"/>
  <c r="E5" i="15"/>
  <c r="H4" i="15"/>
  <c r="E4" i="15"/>
  <c r="G16" i="14"/>
  <c r="F16" i="14"/>
  <c r="D16" i="14"/>
  <c r="C16" i="14"/>
  <c r="B16" i="14"/>
  <c r="G15" i="14"/>
  <c r="F15" i="14"/>
  <c r="D15" i="14"/>
  <c r="C15" i="14"/>
  <c r="B15" i="14"/>
  <c r="G13" i="14"/>
  <c r="F13" i="14"/>
  <c r="D13" i="14"/>
  <c r="C13" i="14"/>
  <c r="B13" i="14"/>
  <c r="H12" i="14"/>
  <c r="E12" i="14"/>
  <c r="H11" i="14"/>
  <c r="E11" i="14"/>
  <c r="H10" i="14"/>
  <c r="H16" i="14" s="1"/>
  <c r="E10" i="14"/>
  <c r="I10" i="14" s="1"/>
  <c r="H7" i="14"/>
  <c r="E7" i="14"/>
  <c r="H6" i="14"/>
  <c r="E6" i="14"/>
  <c r="H5" i="14"/>
  <c r="E5" i="14"/>
  <c r="H4" i="14"/>
  <c r="E4" i="14"/>
  <c r="I4" i="14" s="1"/>
  <c r="G16" i="22"/>
  <c r="F16" i="22"/>
  <c r="D16" i="22"/>
  <c r="C16" i="22"/>
  <c r="B16" i="22"/>
  <c r="G15" i="22"/>
  <c r="F15" i="22"/>
  <c r="D15" i="22"/>
  <c r="C15" i="22"/>
  <c r="B15" i="22"/>
  <c r="G13" i="22"/>
  <c r="F13" i="22"/>
  <c r="D13" i="22"/>
  <c r="C13" i="22"/>
  <c r="B13" i="22"/>
  <c r="H12" i="22"/>
  <c r="E12" i="22"/>
  <c r="H11" i="22"/>
  <c r="E11" i="22"/>
  <c r="H10" i="22"/>
  <c r="E10" i="22"/>
  <c r="H7" i="22"/>
  <c r="E7" i="22"/>
  <c r="H6" i="22"/>
  <c r="E6" i="22"/>
  <c r="H5" i="22"/>
  <c r="E5" i="22"/>
  <c r="H4" i="22"/>
  <c r="E4" i="22"/>
  <c r="G16" i="13"/>
  <c r="F16" i="13"/>
  <c r="D16" i="13"/>
  <c r="C16" i="13"/>
  <c r="B16" i="13"/>
  <c r="G15" i="13"/>
  <c r="F15" i="13"/>
  <c r="D15" i="13"/>
  <c r="C15" i="13"/>
  <c r="B15" i="13"/>
  <c r="G13" i="13"/>
  <c r="F13" i="13"/>
  <c r="D13" i="13"/>
  <c r="C13" i="13"/>
  <c r="B13" i="13"/>
  <c r="H12" i="13"/>
  <c r="E12" i="13"/>
  <c r="H11" i="13"/>
  <c r="E11" i="13"/>
  <c r="H10" i="13"/>
  <c r="E10" i="13"/>
  <c r="H7" i="13"/>
  <c r="E7" i="13"/>
  <c r="H6" i="13"/>
  <c r="E6" i="13"/>
  <c r="H5" i="13"/>
  <c r="E5" i="13"/>
  <c r="H4" i="13"/>
  <c r="E4" i="13"/>
  <c r="G16" i="12"/>
  <c r="F16" i="12"/>
  <c r="D16" i="12"/>
  <c r="C16" i="12"/>
  <c r="B16" i="12"/>
  <c r="G15" i="12"/>
  <c r="F15" i="12"/>
  <c r="D15" i="12"/>
  <c r="C15" i="12"/>
  <c r="B15" i="12"/>
  <c r="G13" i="12"/>
  <c r="F13" i="12"/>
  <c r="D13" i="12"/>
  <c r="C13" i="12"/>
  <c r="B13" i="12"/>
  <c r="H12" i="12"/>
  <c r="E12" i="12"/>
  <c r="H11" i="12"/>
  <c r="E11" i="12"/>
  <c r="H10" i="12"/>
  <c r="E10" i="12"/>
  <c r="H7" i="12"/>
  <c r="E7" i="12"/>
  <c r="H6" i="12"/>
  <c r="E6" i="12"/>
  <c r="H5" i="12"/>
  <c r="E5" i="12"/>
  <c r="H4" i="12"/>
  <c r="E4" i="12"/>
  <c r="G16" i="11"/>
  <c r="F16" i="11"/>
  <c r="D16" i="11"/>
  <c r="C16" i="11"/>
  <c r="B16" i="11"/>
  <c r="G15" i="11"/>
  <c r="F15" i="11"/>
  <c r="D15" i="11"/>
  <c r="C15" i="11"/>
  <c r="B15" i="11"/>
  <c r="G13" i="11"/>
  <c r="F13" i="11"/>
  <c r="H12" i="11"/>
  <c r="E12" i="11"/>
  <c r="H11" i="11"/>
  <c r="E11" i="11"/>
  <c r="H10" i="11"/>
  <c r="E10" i="11"/>
  <c r="H7" i="11"/>
  <c r="E7" i="11"/>
  <c r="H6" i="11"/>
  <c r="E6" i="11"/>
  <c r="H5" i="11"/>
  <c r="E5" i="11"/>
  <c r="H4" i="11"/>
  <c r="E4" i="11"/>
  <c r="G16" i="10"/>
  <c r="F16" i="10"/>
  <c r="D16" i="10"/>
  <c r="C16" i="10"/>
  <c r="B16" i="10"/>
  <c r="G15" i="10"/>
  <c r="F15" i="10"/>
  <c r="D15" i="10"/>
  <c r="C15" i="10"/>
  <c r="B15" i="10"/>
  <c r="G13" i="10"/>
  <c r="F13" i="10"/>
  <c r="D13" i="10"/>
  <c r="C13" i="10"/>
  <c r="B13" i="10"/>
  <c r="H12" i="10"/>
  <c r="E12" i="10"/>
  <c r="H11" i="10"/>
  <c r="E11" i="10"/>
  <c r="H10" i="10"/>
  <c r="E10" i="10"/>
  <c r="H7" i="10"/>
  <c r="E7" i="10"/>
  <c r="I6" i="10"/>
  <c r="H6" i="10"/>
  <c r="E6" i="10"/>
  <c r="H5" i="10"/>
  <c r="E5" i="10"/>
  <c r="H4" i="10"/>
  <c r="E4" i="10"/>
  <c r="G16" i="9"/>
  <c r="F16" i="9"/>
  <c r="D16" i="9"/>
  <c r="C16" i="9"/>
  <c r="B16" i="9"/>
  <c r="G15" i="9"/>
  <c r="F15" i="9"/>
  <c r="D15" i="9"/>
  <c r="C15" i="9"/>
  <c r="B15" i="9"/>
  <c r="G13" i="9"/>
  <c r="F13" i="9"/>
  <c r="D13" i="9"/>
  <c r="C13" i="9"/>
  <c r="B13" i="9"/>
  <c r="H12" i="9"/>
  <c r="E12" i="9"/>
  <c r="H11" i="9"/>
  <c r="E11" i="9"/>
  <c r="H10" i="9"/>
  <c r="E10" i="9"/>
  <c r="H7" i="9"/>
  <c r="E7" i="9"/>
  <c r="H6" i="9"/>
  <c r="E6" i="9"/>
  <c r="H5" i="9"/>
  <c r="E5" i="9"/>
  <c r="H4" i="9"/>
  <c r="E4" i="9"/>
  <c r="G16" i="8"/>
  <c r="F16" i="8"/>
  <c r="D16" i="8"/>
  <c r="C16" i="8"/>
  <c r="B16" i="8"/>
  <c r="G15" i="8"/>
  <c r="F15" i="8"/>
  <c r="B15" i="8"/>
  <c r="G13" i="8"/>
  <c r="F13" i="8"/>
  <c r="C13" i="8"/>
  <c r="B13" i="8"/>
  <c r="H12" i="8"/>
  <c r="E12" i="8"/>
  <c r="H11" i="8"/>
  <c r="E11" i="8"/>
  <c r="H10" i="8"/>
  <c r="E10" i="8"/>
  <c r="H7" i="8"/>
  <c r="E7" i="8"/>
  <c r="H6" i="8"/>
  <c r="E6" i="8"/>
  <c r="H4" i="8"/>
  <c r="E4" i="8"/>
  <c r="G16" i="7"/>
  <c r="F16" i="7"/>
  <c r="D16" i="7"/>
  <c r="C16" i="7"/>
  <c r="B16" i="7"/>
  <c r="G15" i="7"/>
  <c r="F15" i="7"/>
  <c r="D15" i="7"/>
  <c r="C15" i="7"/>
  <c r="B15" i="7"/>
  <c r="G13" i="7"/>
  <c r="F13" i="7"/>
  <c r="D13" i="7"/>
  <c r="C13" i="7"/>
  <c r="B13" i="7"/>
  <c r="H12" i="7"/>
  <c r="E12" i="7"/>
  <c r="H11" i="7"/>
  <c r="E11" i="7"/>
  <c r="H10" i="7"/>
  <c r="E10" i="7"/>
  <c r="H7" i="7"/>
  <c r="E7" i="7"/>
  <c r="H6" i="7"/>
  <c r="E6" i="7"/>
  <c r="H5" i="7"/>
  <c r="E5" i="7"/>
  <c r="H4" i="7"/>
  <c r="E4" i="7"/>
  <c r="G16" i="6"/>
  <c r="F16" i="6"/>
  <c r="D16" i="6"/>
  <c r="C16" i="6"/>
  <c r="B16" i="6"/>
  <c r="G15" i="6"/>
  <c r="F15" i="6"/>
  <c r="D15" i="6"/>
  <c r="C15" i="6"/>
  <c r="B15" i="6"/>
  <c r="G13" i="6"/>
  <c r="F13" i="6"/>
  <c r="D13" i="6"/>
  <c r="C13" i="6"/>
  <c r="B13" i="6"/>
  <c r="H12" i="6"/>
  <c r="E12" i="6"/>
  <c r="H11" i="6"/>
  <c r="E11" i="6"/>
  <c r="H10" i="6"/>
  <c r="E10" i="6"/>
  <c r="H7" i="6"/>
  <c r="E7" i="6"/>
  <c r="H6" i="6"/>
  <c r="E6" i="6"/>
  <c r="H5" i="6"/>
  <c r="E5" i="6"/>
  <c r="H4" i="6"/>
  <c r="E4" i="6"/>
  <c r="G16" i="5"/>
  <c r="F16" i="5"/>
  <c r="D16" i="5"/>
  <c r="C16" i="5"/>
  <c r="B16" i="5"/>
  <c r="G15" i="5"/>
  <c r="F15" i="5"/>
  <c r="D15" i="5"/>
  <c r="C15" i="5"/>
  <c r="B15" i="5"/>
  <c r="G13" i="5"/>
  <c r="F13" i="5"/>
  <c r="D13" i="5"/>
  <c r="C13" i="5"/>
  <c r="B13" i="5"/>
  <c r="H12" i="5"/>
  <c r="E12" i="5"/>
  <c r="H11" i="5"/>
  <c r="E11" i="5"/>
  <c r="H10" i="5"/>
  <c r="E10" i="5"/>
  <c r="H7" i="5"/>
  <c r="E7" i="5"/>
  <c r="H6" i="5"/>
  <c r="E6" i="5"/>
  <c r="H5" i="5"/>
  <c r="E5" i="5"/>
  <c r="H4" i="5"/>
  <c r="E4" i="5"/>
  <c r="G17" i="4"/>
  <c r="F17" i="4"/>
  <c r="D17" i="4"/>
  <c r="C17" i="4"/>
  <c r="B17" i="4"/>
  <c r="G16" i="4"/>
  <c r="F16" i="4"/>
  <c r="D16" i="4"/>
  <c r="C16" i="4"/>
  <c r="B16" i="4"/>
  <c r="G14" i="4"/>
  <c r="F14" i="4"/>
  <c r="D14" i="4"/>
  <c r="C14" i="4"/>
  <c r="H13" i="4"/>
  <c r="E13" i="4"/>
  <c r="H12" i="4"/>
  <c r="E12" i="4"/>
  <c r="H11" i="4"/>
  <c r="H17" i="4" s="1"/>
  <c r="E11" i="4"/>
  <c r="H7" i="4"/>
  <c r="H6" i="4"/>
  <c r="E6" i="4"/>
  <c r="H5" i="4"/>
  <c r="E5" i="4"/>
  <c r="H4" i="4"/>
  <c r="E4" i="4"/>
  <c r="G16" i="3"/>
  <c r="F16" i="3"/>
  <c r="D16" i="3"/>
  <c r="C16" i="3"/>
  <c r="B16" i="3"/>
  <c r="G15" i="3"/>
  <c r="F15" i="3"/>
  <c r="D15" i="3"/>
  <c r="C15" i="3"/>
  <c r="B15" i="3"/>
  <c r="G13" i="3"/>
  <c r="F13" i="3"/>
  <c r="D13" i="3"/>
  <c r="C13" i="3"/>
  <c r="B13" i="3"/>
  <c r="H12" i="3"/>
  <c r="E12" i="3"/>
  <c r="H11" i="3"/>
  <c r="E11" i="3"/>
  <c r="H10" i="3"/>
  <c r="E10" i="3"/>
  <c r="H7" i="3"/>
  <c r="E7" i="3"/>
  <c r="H6" i="3"/>
  <c r="E6" i="3"/>
  <c r="H5" i="3"/>
  <c r="E5" i="3"/>
  <c r="H4" i="3"/>
  <c r="E4" i="3"/>
  <c r="F12" i="1"/>
  <c r="B12" i="1"/>
  <c r="H11" i="2"/>
  <c r="H12" i="2"/>
  <c r="H10" i="2"/>
  <c r="H5" i="2"/>
  <c r="H6" i="2"/>
  <c r="H7" i="2"/>
  <c r="H4" i="2"/>
  <c r="E11" i="2"/>
  <c r="E12" i="2"/>
  <c r="E10" i="2"/>
  <c r="E5" i="2"/>
  <c r="E6" i="2"/>
  <c r="E7" i="2"/>
  <c r="E4" i="2"/>
  <c r="B11" i="1"/>
  <c r="C11" i="1"/>
  <c r="D11" i="1"/>
  <c r="F11" i="1"/>
  <c r="G11" i="1"/>
  <c r="C12" i="1"/>
  <c r="D12" i="1"/>
  <c r="G12" i="1"/>
  <c r="C10" i="1"/>
  <c r="D10" i="1"/>
  <c r="F10" i="1"/>
  <c r="G10" i="1"/>
  <c r="B10" i="1"/>
  <c r="B5" i="1"/>
  <c r="D5" i="1"/>
  <c r="F5" i="1"/>
  <c r="G5" i="1"/>
  <c r="B6" i="1"/>
  <c r="C6" i="1"/>
  <c r="D6" i="1"/>
  <c r="F6" i="1"/>
  <c r="G6" i="1"/>
  <c r="C4" i="1"/>
  <c r="D4" i="1"/>
  <c r="F4" i="1"/>
  <c r="G4" i="1"/>
  <c r="G16" i="2"/>
  <c r="F16" i="2"/>
  <c r="D16" i="2"/>
  <c r="C16" i="2"/>
  <c r="B16" i="2"/>
  <c r="G15" i="2"/>
  <c r="F15" i="2"/>
  <c r="D15" i="2"/>
  <c r="C15" i="2"/>
  <c r="B15" i="2"/>
  <c r="G13" i="2"/>
  <c r="F13" i="2"/>
  <c r="D13" i="2"/>
  <c r="C13" i="2"/>
  <c r="B13" i="2"/>
  <c r="I12" i="21" l="1"/>
  <c r="I12" i="9"/>
  <c r="E7" i="1"/>
  <c r="E15" i="7"/>
  <c r="H7" i="1"/>
  <c r="H4" i="1"/>
  <c r="H16" i="10"/>
  <c r="I5" i="4"/>
  <c r="I6" i="4"/>
  <c r="I12" i="3"/>
  <c r="E16" i="2"/>
  <c r="I10" i="21"/>
  <c r="I7" i="21"/>
  <c r="I7" i="20"/>
  <c r="E16" i="18"/>
  <c r="I11" i="18"/>
  <c r="E16" i="15"/>
  <c r="I6" i="17"/>
  <c r="I7" i="16"/>
  <c r="I12" i="13"/>
  <c r="H16" i="22"/>
  <c r="I10" i="22"/>
  <c r="I12" i="22"/>
  <c r="H15" i="22"/>
  <c r="I10" i="8"/>
  <c r="I12" i="7"/>
  <c r="I7" i="7"/>
  <c r="I5" i="7"/>
  <c r="H15" i="21"/>
  <c r="I5" i="21"/>
  <c r="E16" i="21"/>
  <c r="H16" i="21"/>
  <c r="H15" i="20"/>
  <c r="I10" i="20"/>
  <c r="H16" i="19"/>
  <c r="I6" i="19"/>
  <c r="H17" i="19"/>
  <c r="I13" i="19"/>
  <c r="I6" i="18"/>
  <c r="H16" i="18"/>
  <c r="I5" i="18"/>
  <c r="I7" i="18"/>
  <c r="I12" i="18"/>
  <c r="I5" i="17"/>
  <c r="I10" i="16"/>
  <c r="H15" i="16"/>
  <c r="E16" i="16"/>
  <c r="I12" i="16"/>
  <c r="I7" i="15"/>
  <c r="H16" i="15"/>
  <c r="I12" i="15"/>
  <c r="I5" i="14"/>
  <c r="I12" i="14"/>
  <c r="E16" i="14"/>
  <c r="I6" i="14"/>
  <c r="I15" i="14" s="1"/>
  <c r="I7" i="22"/>
  <c r="E15" i="22"/>
  <c r="E16" i="22"/>
  <c r="I6" i="13"/>
  <c r="H16" i="13"/>
  <c r="E16" i="12"/>
  <c r="H16" i="12"/>
  <c r="I12" i="12"/>
  <c r="I5" i="11"/>
  <c r="I7" i="11"/>
  <c r="I12" i="10"/>
  <c r="E15" i="10"/>
  <c r="I5" i="9"/>
  <c r="I7" i="9"/>
  <c r="H15" i="9"/>
  <c r="I6" i="9"/>
  <c r="H16" i="9"/>
  <c r="D13" i="8"/>
  <c r="C15" i="8"/>
  <c r="E5" i="8"/>
  <c r="E5" i="1" s="1"/>
  <c r="E16" i="8"/>
  <c r="I6" i="7"/>
  <c r="H15" i="7"/>
  <c r="I10" i="6"/>
  <c r="E16" i="6"/>
  <c r="I7" i="6"/>
  <c r="I5" i="5"/>
  <c r="I12" i="5"/>
  <c r="I6" i="5"/>
  <c r="I13" i="4"/>
  <c r="H16" i="4"/>
  <c r="I5" i="3"/>
  <c r="I7" i="3"/>
  <c r="E15" i="3"/>
  <c r="H16" i="3"/>
  <c r="E16" i="3"/>
  <c r="I11" i="2"/>
  <c r="E15" i="2"/>
  <c r="E15" i="21"/>
  <c r="I6" i="21"/>
  <c r="H16" i="20"/>
  <c r="I12" i="20"/>
  <c r="E16" i="20"/>
  <c r="I6" i="20"/>
  <c r="I5" i="20"/>
  <c r="E15" i="20"/>
  <c r="I11" i="19"/>
  <c r="E17" i="19"/>
  <c r="I7" i="19"/>
  <c r="I5" i="19"/>
  <c r="E16" i="19"/>
  <c r="E15" i="18"/>
  <c r="H15" i="18"/>
  <c r="I4" i="18"/>
  <c r="H16" i="17"/>
  <c r="I12" i="17"/>
  <c r="I10" i="17"/>
  <c r="E16" i="17"/>
  <c r="I7" i="17"/>
  <c r="E15" i="17"/>
  <c r="H15" i="17"/>
  <c r="H16" i="16"/>
  <c r="I6" i="16"/>
  <c r="I5" i="16"/>
  <c r="E15" i="16"/>
  <c r="I6" i="15"/>
  <c r="H15" i="15"/>
  <c r="I4" i="15"/>
  <c r="E15" i="15"/>
  <c r="I7" i="14"/>
  <c r="E15" i="14"/>
  <c r="H15" i="14"/>
  <c r="I6" i="22"/>
  <c r="I5" i="22"/>
  <c r="I10" i="13"/>
  <c r="E16" i="13"/>
  <c r="I7" i="13"/>
  <c r="H15" i="13"/>
  <c r="I5" i="13"/>
  <c r="E15" i="13"/>
  <c r="I10" i="12"/>
  <c r="E15" i="12"/>
  <c r="I7" i="12"/>
  <c r="I6" i="12"/>
  <c r="H15" i="12"/>
  <c r="I5" i="12"/>
  <c r="I12" i="11"/>
  <c r="H16" i="11"/>
  <c r="I10" i="11"/>
  <c r="E16" i="11"/>
  <c r="H15" i="11"/>
  <c r="I6" i="11"/>
  <c r="E15" i="11"/>
  <c r="H5" i="8"/>
  <c r="H5" i="1" s="1"/>
  <c r="I10" i="10"/>
  <c r="E16" i="10"/>
  <c r="I7" i="10"/>
  <c r="H15" i="10"/>
  <c r="I5" i="10"/>
  <c r="I10" i="9"/>
  <c r="E16" i="9"/>
  <c r="E15" i="9"/>
  <c r="H16" i="8"/>
  <c r="I12" i="8"/>
  <c r="I7" i="8"/>
  <c r="I6" i="8"/>
  <c r="H16" i="7"/>
  <c r="I10" i="7"/>
  <c r="E16" i="7"/>
  <c r="H16" i="6"/>
  <c r="I12" i="6"/>
  <c r="H15" i="6"/>
  <c r="I6" i="6"/>
  <c r="I5" i="6"/>
  <c r="E15" i="6"/>
  <c r="I10" i="5"/>
  <c r="H16" i="5"/>
  <c r="E16" i="5"/>
  <c r="I7" i="5"/>
  <c r="H15" i="5"/>
  <c r="E15" i="5"/>
  <c r="I11" i="4"/>
  <c r="E17" i="4"/>
  <c r="E16" i="4"/>
  <c r="I7" i="4"/>
  <c r="B4" i="1"/>
  <c r="B15" i="1" s="1"/>
  <c r="I6" i="3"/>
  <c r="H15" i="3"/>
  <c r="I12" i="2"/>
  <c r="I7" i="2"/>
  <c r="I6" i="2"/>
  <c r="I5" i="2"/>
  <c r="E13" i="2"/>
  <c r="I4" i="21"/>
  <c r="I11" i="21"/>
  <c r="H13" i="21"/>
  <c r="E13" i="21"/>
  <c r="I4" i="20"/>
  <c r="I11" i="20"/>
  <c r="H13" i="20"/>
  <c r="E13" i="20"/>
  <c r="I12" i="19"/>
  <c r="H14" i="19"/>
  <c r="E14" i="19"/>
  <c r="I10" i="18"/>
  <c r="H13" i="18"/>
  <c r="H11" i="1"/>
  <c r="E13" i="18"/>
  <c r="I4" i="17"/>
  <c r="I11" i="17"/>
  <c r="H13" i="17"/>
  <c r="E13" i="17"/>
  <c r="I4" i="16"/>
  <c r="I11" i="16"/>
  <c r="H13" i="16"/>
  <c r="E13" i="16"/>
  <c r="E6" i="1"/>
  <c r="I11" i="15"/>
  <c r="I10" i="15"/>
  <c r="H13" i="15"/>
  <c r="E10" i="1"/>
  <c r="I5" i="15"/>
  <c r="E13" i="15"/>
  <c r="I11" i="14"/>
  <c r="I16" i="14" s="1"/>
  <c r="H13" i="14"/>
  <c r="E13" i="14"/>
  <c r="I4" i="22"/>
  <c r="I11" i="22"/>
  <c r="H13" i="22"/>
  <c r="E13" i="22"/>
  <c r="I4" i="13"/>
  <c r="I11" i="13"/>
  <c r="H13" i="13"/>
  <c r="E13" i="13"/>
  <c r="I4" i="12"/>
  <c r="I11" i="12"/>
  <c r="H13" i="12"/>
  <c r="E13" i="12"/>
  <c r="I4" i="11"/>
  <c r="I11" i="11"/>
  <c r="H13" i="11"/>
  <c r="E13" i="11"/>
  <c r="I4" i="10"/>
  <c r="I11" i="10"/>
  <c r="H13" i="10"/>
  <c r="E13" i="10"/>
  <c r="I4" i="9"/>
  <c r="I11" i="9"/>
  <c r="H13" i="9"/>
  <c r="E13" i="9"/>
  <c r="H10" i="1"/>
  <c r="I4" i="8"/>
  <c r="I11" i="8"/>
  <c r="H13" i="8"/>
  <c r="I4" i="7"/>
  <c r="I11" i="7"/>
  <c r="H13" i="7"/>
  <c r="E13" i="7"/>
  <c r="I4" i="6"/>
  <c r="I11" i="6"/>
  <c r="H13" i="6"/>
  <c r="E13" i="6"/>
  <c r="I4" i="5"/>
  <c r="I11" i="5"/>
  <c r="H13" i="5"/>
  <c r="E13" i="5"/>
  <c r="I4" i="4"/>
  <c r="I12" i="4"/>
  <c r="H14" i="4"/>
  <c r="E14" i="4"/>
  <c r="E11" i="1"/>
  <c r="E4" i="1"/>
  <c r="I4" i="3"/>
  <c r="I11" i="3"/>
  <c r="I10" i="3"/>
  <c r="H13" i="3"/>
  <c r="E13" i="3"/>
  <c r="H6" i="1"/>
  <c r="D16" i="1"/>
  <c r="G16" i="1"/>
  <c r="H12" i="1"/>
  <c r="I10" i="2"/>
  <c r="H15" i="2"/>
  <c r="I4" i="2"/>
  <c r="G15" i="1"/>
  <c r="D15" i="1"/>
  <c r="H16" i="2"/>
  <c r="H13" i="2"/>
  <c r="F13" i="1"/>
  <c r="F15" i="1"/>
  <c r="B16" i="1"/>
  <c r="F16" i="1"/>
  <c r="C13" i="1"/>
  <c r="G13" i="1"/>
  <c r="C15" i="1"/>
  <c r="C16" i="1"/>
  <c r="D13" i="1"/>
  <c r="I16" i="19" l="1"/>
  <c r="I16" i="22"/>
  <c r="I7" i="1"/>
  <c r="I16" i="21"/>
  <c r="E13" i="8"/>
  <c r="I16" i="6"/>
  <c r="I17" i="19"/>
  <c r="I16" i="18"/>
  <c r="I13" i="18"/>
  <c r="I16" i="16"/>
  <c r="I16" i="7"/>
  <c r="I16" i="5"/>
  <c r="I5" i="8"/>
  <c r="I13" i="8" s="1"/>
  <c r="I16" i="17"/>
  <c r="I16" i="13"/>
  <c r="I16" i="9"/>
  <c r="E15" i="8"/>
  <c r="H15" i="8"/>
  <c r="I16" i="8"/>
  <c r="I17" i="4"/>
  <c r="I16" i="20"/>
  <c r="I10" i="1"/>
  <c r="I15" i="15"/>
  <c r="I16" i="12"/>
  <c r="I16" i="11"/>
  <c r="I16" i="10"/>
  <c r="B13" i="1"/>
  <c r="I6" i="1"/>
  <c r="I16" i="3"/>
  <c r="I16" i="2"/>
  <c r="I13" i="2"/>
  <c r="I15" i="21"/>
  <c r="I13" i="21"/>
  <c r="I15" i="20"/>
  <c r="I13" i="20"/>
  <c r="I14" i="19"/>
  <c r="I15" i="18"/>
  <c r="I15" i="17"/>
  <c r="I13" i="17"/>
  <c r="I15" i="16"/>
  <c r="I13" i="16"/>
  <c r="I13" i="15"/>
  <c r="I16" i="15"/>
  <c r="I13" i="14"/>
  <c r="I15" i="22"/>
  <c r="I13" i="22"/>
  <c r="I15" i="13"/>
  <c r="I13" i="13"/>
  <c r="I15" i="12"/>
  <c r="I13" i="12"/>
  <c r="I15" i="11"/>
  <c r="I13" i="11"/>
  <c r="I15" i="10"/>
  <c r="I13" i="10"/>
  <c r="I15" i="9"/>
  <c r="I13" i="9"/>
  <c r="I11" i="1"/>
  <c r="H16" i="1"/>
  <c r="I15" i="7"/>
  <c r="I13" i="7"/>
  <c r="H15" i="1"/>
  <c r="I15" i="6"/>
  <c r="I13" i="6"/>
  <c r="I15" i="5"/>
  <c r="I13" i="5"/>
  <c r="I16" i="4"/>
  <c r="I14" i="4"/>
  <c r="E15" i="1"/>
  <c r="I15" i="3"/>
  <c r="I13" i="3"/>
  <c r="H13" i="1"/>
  <c r="E12" i="1"/>
  <c r="I12" i="1"/>
  <c r="I4" i="1"/>
  <c r="I15" i="2"/>
  <c r="I15" i="8" l="1"/>
  <c r="I5" i="1"/>
  <c r="I15" i="1" s="1"/>
  <c r="I16" i="1"/>
  <c r="E13" i="1"/>
  <c r="E16" i="1"/>
  <c r="I13" i="1" l="1"/>
</calcChain>
</file>

<file path=xl/sharedStrings.xml><?xml version="1.0" encoding="utf-8"?>
<sst xmlns="http://schemas.openxmlformats.org/spreadsheetml/2006/main" count="529" uniqueCount="46">
  <si>
    <t>prog. intäkter</t>
  </si>
  <si>
    <t>ackumulerat</t>
  </si>
  <si>
    <t xml:space="preserve">beräknat ack. </t>
  </si>
  <si>
    <t>Verksamhet</t>
  </si>
  <si>
    <t>prog. Int</t>
  </si>
  <si>
    <t>prog.kost</t>
  </si>
  <si>
    <t>nettoutfall</t>
  </si>
  <si>
    <t>prog.kostnader</t>
  </si>
  <si>
    <t>Offentligrättslig verksamhet</t>
  </si>
  <si>
    <t>Djur och lantbruk ( avgift för extra kontroller m.m.)</t>
  </si>
  <si>
    <t>Reg avgifter  för jaktområden</t>
  </si>
  <si>
    <t>Delgivning</t>
  </si>
  <si>
    <t>Övrig offentligrättslig verksamhet</t>
  </si>
  <si>
    <t>Uppdragsverksamhet</t>
  </si>
  <si>
    <t>Resurssamordning</t>
  </si>
  <si>
    <t>Fjällförvaltning</t>
  </si>
  <si>
    <t>Övrig uppdragsverksamhet</t>
  </si>
  <si>
    <t>Summa tot ovan</t>
  </si>
  <si>
    <t>Summa offentligrättsligt</t>
  </si>
  <si>
    <t>Summa uppdragsverksamhet</t>
  </si>
  <si>
    <t>Djur och lantbruk  (avgift för extra kontroller m.m.)</t>
  </si>
  <si>
    <t>Dalarna</t>
  </si>
  <si>
    <t>Blekinge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</si>
  <si>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</si>
  <si>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</si>
  <si>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</si>
  <si>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</si>
  <si>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</si>
  <si>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</si>
  <si>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</si>
  <si>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</si>
  <si>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</si>
  <si>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</si>
  <si>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Södermanland</t>
  </si>
  <si>
    <t>Uppsala</t>
  </si>
  <si>
    <t>Värmland</t>
  </si>
  <si>
    <t>Västerbotten</t>
  </si>
  <si>
    <t>Västernorrland</t>
  </si>
  <si>
    <t>Västmanland</t>
  </si>
  <si>
    <t>Västra Götaland</t>
  </si>
  <si>
    <t>Örebro</t>
  </si>
  <si>
    <t>Östergötland</t>
  </si>
  <si>
    <t>Djurskydd</t>
  </si>
  <si>
    <t>Pantlåneverksamhet</t>
  </si>
  <si>
    <t>utfall tom 2017</t>
  </si>
  <si>
    <t>utfall tom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</si>
</sst>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name val="Arial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/>
    <xf numFmtId="0" fontId="1" fillId="0" borderId="3" xfId="0" applyFont="1" applyBorder="1"/>
    <xf numFmtId="49" fontId="3" fillId="0" borderId="5" xfId="0" applyNumberFormat="1" applyFont="1" applyBorder="1" applyAlignment="1">
      <alignment horizontal="left" wrapText="1"/>
    </xf>
    <xf numFmtId="0" fontId="2" fillId="0" borderId="0" xfId="0" applyFont="1"/>
    <xf numFmtId="0" fontId="2" fillId="0" borderId="4" xfId="0" applyFont="1" applyBorder="1"/>
    <xf numFmtId="3" fontId="1" fillId="0" borderId="1" xfId="0" applyNumberFormat="1" applyFont="1" applyBorder="1"/>
    <xf numFmtId="3" fontId="1" fillId="0" borderId="5" xfId="0" applyNumberFormat="1" applyFont="1" applyBorder="1"/>
    <xf numFmtId="49" fontId="1" fillId="0" borderId="5" xfId="0" applyNumberFormat="1" applyFont="1" applyFill="1" applyBorder="1" applyAlignment="1">
      <alignment horizontal="left" wrapText="1"/>
    </xf>
    <xf numFmtId="3" fontId="1" fillId="0" borderId="8" xfId="0" applyNumberFormat="1" applyFont="1" applyBorder="1"/>
    <xf numFmtId="0" fontId="3" fillId="0" borderId="2" xfId="0" applyFont="1" applyBorder="1"/>
    <xf numFmtId="3" fontId="3" fillId="0" borderId="9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/>
    <xf numFmtId="3" fontId="1" fillId="0" borderId="0" xfId="0" applyNumberFormat="1" applyFont="1" applyFill="1" applyBorder="1" applyAlignment="1">
      <alignment horizontal="right"/>
    </xf>
    <xf numFmtId="3" fontId="2" fillId="0" borderId="0" xfId="0" applyNumberFormat="1" applyFont="1" applyBorder="1"/>
    <xf numFmtId="0" fontId="2" fillId="0" borderId="0" xfId="0" applyFont="1" applyBorder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</cellXfs>
  <cellStyles count="3">
    <cellStyle name="Normal" xfId="0" builtinId="0"/>
    <cellStyle name="Normal 2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32" Type="http://schemas.openxmlformats.org/officeDocument/2006/relationships/customXml" Target="../customXml/item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RK">
      <a:dk1>
        <a:srgbClr val="000000"/>
      </a:dk1>
      <a:lt1>
        <a:sysClr val="window" lastClr="FFFFFF"/>
      </a:lt1>
      <a:dk2>
        <a:srgbClr val="000000"/>
      </a:dk2>
      <a:lt2>
        <a:srgbClr val="FFFFFF"/>
      </a:lt2>
      <a:accent1>
        <a:srgbClr val="00328B"/>
      </a:accent1>
      <a:accent2>
        <a:srgbClr val="007CC3"/>
      </a:accent2>
      <a:accent3>
        <a:srgbClr val="14467F"/>
      </a:accent3>
      <a:accent4>
        <a:srgbClr val="333333"/>
      </a:accent4>
      <a:accent5>
        <a:srgbClr val="958E8A"/>
      </a:accent5>
      <a:accent6>
        <a:srgbClr val="4D605E"/>
      </a:accent6>
      <a:hlink>
        <a:srgbClr val="0000FF"/>
      </a:hlink>
      <a:folHlink>
        <a:srgbClr val="800080"/>
      </a:folHlink>
    </a:clrScheme>
    <a:fontScheme name="RK 2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view="pageLayout" zoomScaleNormal="100" workbookViewId="0">
      <selection activeCell="F23" sqref="F23"/>
    </sheetView>
  </sheetViews>
  <sheetFormatPr defaultRowHeight="14.25" x14ac:dyDescent="0.2"/>
  <cols>
    <col min="1" max="1" width="26.625" customWidth="1"/>
  </cols>
  <sheetData>
    <row r="1" spans="1:9" x14ac:dyDescent="0.2">
      <c r="A1" s="5"/>
      <c r="B1" s="1" t="s">
        <v>1</v>
      </c>
      <c r="C1" s="2">
        <v>2016</v>
      </c>
      <c r="D1" s="2">
        <v>2016</v>
      </c>
      <c r="E1" s="2">
        <v>2016</v>
      </c>
      <c r="F1" s="2">
        <v>2017</v>
      </c>
      <c r="G1" s="2">
        <v>2017</v>
      </c>
      <c r="H1" s="2">
        <v>2017</v>
      </c>
      <c r="I1" s="2" t="s">
        <v>2</v>
      </c>
    </row>
    <row r="2" spans="1:9" x14ac:dyDescent="0.2">
      <c r="A2" s="6" t="s">
        <v>3</v>
      </c>
      <c r="B2" s="3" t="s">
        <v>45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44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20</v>
      </c>
      <c r="B4" s="13">
        <f>Blekinge!B4+Dalarna!B4+Gotland!B4+Gävleborg!B4+Halland!B4+Jämtland!B4+Jönköping!B4+Kalmar!B4+Kronoberg!B4+Norrbotten!B4+Skåne!B4+Stockholm!B4+Södermanland!B4+Uppsala!B4+Värmland!B4+Västerbotten!B4+Västernorrland!B4+Västmanland!B4+'Västra Götaland'!B4+Örebro!B4+Östergötland!B4</f>
        <v>-20781.404290000002</v>
      </c>
      <c r="C4" s="13">
        <f>Blekinge!C4+Dalarna!C4+Gotland!C4+Gävleborg!C4+Halland!C4+Jämtland!C4+Jönköping!C4+Kalmar!C4+Kronoberg!C4+Norrbotten!C4+Skåne!C4+Stockholm!C4+Södermanland!C4+Uppsala!C4+Värmland!C4+Västerbotten!C4+Västernorrland!C4+Västmanland!C4+'Västra Götaland'!C4+Örebro!C4+Östergötland!C4</f>
        <v>10554</v>
      </c>
      <c r="D4" s="13">
        <f>Blekinge!D4+Dalarna!D4+Gotland!D4+Gävleborg!D4+Halland!D4+Jämtland!D4+Jönköping!D4+Kalmar!D4+Kronoberg!D4+Norrbotten!D4+Skåne!D4+Stockholm!D4+Södermanland!D4+Uppsala!D4+Värmland!D4+Västerbotten!D4+Västernorrland!D4+Västmanland!D4+'Västra Götaland'!D4+Örebro!D4+Östergötland!D4</f>
        <v>14443</v>
      </c>
      <c r="E4" s="13">
        <f>Blekinge!E4+Dalarna!E4+Gotland!E4+Gävleborg!E4+Halland!E4+Jämtland!E4+Jönköping!E4+Kalmar!E4+Kronoberg!E4+Norrbotten!E4+Skåne!E4+Stockholm!E4+Södermanland!E4+Uppsala!E4+Värmland!E4+Västerbotten!E4+Västernorrland!E4+Västmanland!E4+'Västra Götaland'!E4+Örebro!E4+Östergötland!E4</f>
        <v>-3889</v>
      </c>
      <c r="F4" s="13">
        <f>Blekinge!F4+Dalarna!F4+Gotland!F4+Gävleborg!F4+Halland!F4+Jämtland!F4+Jönköping!F4+Kalmar!F4+Kronoberg!F4+Norrbotten!F4+Skåne!F4+Stockholm!F4+Södermanland!F4+Uppsala!F4+Värmland!F4+Västerbotten!F4+Västernorrland!F4+Västmanland!F4+'Västra Götaland'!F4+Örebro!F4+Östergötland!F4</f>
        <v>10654</v>
      </c>
      <c r="G4" s="13">
        <f>Blekinge!G4+Dalarna!G4+Gotland!G4+Gävleborg!G4+Halland!G4+Jämtland!G4+Jönköping!G4+Kalmar!G4+Kronoberg!G4+Norrbotten!G4+Skåne!G4+Stockholm!G4+Södermanland!G4+Uppsala!G4+Värmland!G4+Västerbotten!G4+Västernorrland!G4+Västmanland!G4+'Västra Götaland'!G4+Örebro!G4+Östergötland!G4</f>
        <v>13973</v>
      </c>
      <c r="H4" s="13">
        <f>Blekinge!H4+Dalarna!H4+Gotland!H4+Gävleborg!H4+Halland!H4+Jämtland!H4+Jönköping!H4+Kalmar!H4+Kronoberg!H4+Norrbotten!H4+Skåne!H4+Stockholm!H4+Södermanland!H4+Uppsala!H4+Värmland!H4+Västerbotten!H4+Västernorrland!H4+Västmanland!H4+'Västra Götaland'!H4+Örebro!H4+Östergötland!H4</f>
        <v>-3319</v>
      </c>
      <c r="I4" s="13">
        <f>Blekinge!I4+Dalarna!I4+Gotland!I4+Gävleborg!I4+Halland!I4+Jämtland!I4+Jönköping!I4+Kalmar!I4+Kronoberg!I4+Norrbotten!I4+Skåne!I4+Stockholm!I4+Södermanland!I4+Uppsala!I4+Värmland!I4+Västerbotten!I4+Västernorrland!I4+Västmanland!I4+'Västra Götaland'!I4+Örebro!I4+Östergötland!I4</f>
        <v>-27989.404289999999</v>
      </c>
    </row>
    <row r="5" spans="1:9" x14ac:dyDescent="0.2">
      <c r="A5" s="12" t="s">
        <v>10</v>
      </c>
      <c r="B5" s="13">
        <f>Blekinge!B5+Dalarna!B5+Gotland!B5+Gävleborg!B5+Halland!B5+Jämtland!B5+Jönköping!B5+Kalmar!B5+Kronoberg!B5+Norrbotten!B5+Skåne!B5+Stockholm!B5+Södermanland!B5+Uppsala!B5+Värmland!B5+Västerbotten!B5+Västernorrland!B5+Västmanland!B5+'Västra Götaland'!B5+Örebro!B5+Östergötland!B5</f>
        <v>305</v>
      </c>
      <c r="C5" s="13">
        <f>Blekinge!C5+Dalarna!C5+Gotland!C5+Gävleborg!C5+Halland!C5+Jämtland!C5+Jönköping!C5+Kalmar!C5+Kronoberg!C5+Norrbotten!C5+Skåne!C5+Stockholm!C5+Södermanland!C5+Uppsala!C5+Värmland!C5+Västerbotten!C5+Västernorrland!C5+Västmanland!C5+'Västra Götaland'!C5+Örebro!C5+Östergötland!C5</f>
        <v>3532</v>
      </c>
      <c r="D5" s="13">
        <f>Blekinge!D5+Dalarna!D5+Gotland!D5+Gävleborg!D5+Halland!D5+Jämtland!D5+Jönköping!D5+Kalmar!D5+Kronoberg!D5+Norrbotten!D5+Skåne!D5+Stockholm!D5+Södermanland!D5+Uppsala!D5+Värmland!D5+Västerbotten!D5+Västernorrland!D5+Västmanland!D5+'Västra Götaland'!D5+Örebro!D5+Östergötland!D5</f>
        <v>3632</v>
      </c>
      <c r="E5" s="13">
        <f>Blekinge!E5+Dalarna!E5+Gotland!E5+Gävleborg!E5+Halland!E5+Jämtland!E5+Jönköping!E5+Kalmar!E5+Kronoberg!E5+Norrbotten!E5+Skåne!E5+Stockholm!E5+Södermanland!E5+Uppsala!E5+Värmland!E5+Västerbotten!E5+Västernorrland!E5+Västmanland!E5+'Västra Götaland'!E5+Örebro!E5+Östergötland!E5</f>
        <v>-100</v>
      </c>
      <c r="F5" s="13">
        <f>Blekinge!F5+Dalarna!F5+Gotland!F5+Gävleborg!F5+Halland!F5+Jämtland!F5+Jönköping!F5+Kalmar!F5+Kronoberg!F5+Norrbotten!F5+Skåne!F5+Stockholm!F5+Södermanland!F5+Uppsala!F5+Värmland!F5+Västerbotten!F5+Västernorrland!F5+Västmanland!F5+'Västra Götaland'!F5+Örebro!F5+Östergötland!F5</f>
        <v>3432</v>
      </c>
      <c r="G5" s="13">
        <f>Blekinge!G5+Dalarna!G5+Gotland!G5+Gävleborg!G5+Halland!G5+Jämtland!G5+Jönköping!G5+Kalmar!G5+Kronoberg!G5+Norrbotten!G5+Skåne!G5+Stockholm!G5+Södermanland!G5+Uppsala!G5+Värmland!G5+Västerbotten!G5+Västernorrland!G5+Västmanland!G5+'Västra Götaland'!G5+Örebro!G5+Östergötland!G5</f>
        <v>3542</v>
      </c>
      <c r="H5" s="13">
        <f>Blekinge!H5+Dalarna!H5+Gotland!H5+Gävleborg!H5+Halland!H5+Jämtland!H5+Jönköping!H5+Kalmar!H5+Kronoberg!H5+Norrbotten!H5+Skåne!H5+Stockholm!H5+Södermanland!H5+Uppsala!H5+Värmland!H5+Västerbotten!H5+Västernorrland!H5+Västmanland!H5+'Västra Götaland'!H5+Örebro!H5+Östergötland!H5</f>
        <v>-110</v>
      </c>
      <c r="I5" s="13">
        <f>Blekinge!I5+Dalarna!I5+Gotland!I5+Gävleborg!I5+Halland!I5+Jämtland!I5+Jönköping!I5+Kalmar!I5+Kronoberg!I5+Norrbotten!I5+Skåne!I5+Stockholm!I5+Södermanland!I5+Uppsala!I5+Värmland!I5+Västerbotten!I5+Västernorrland!I5+Västmanland!I5+'Västra Götaland'!I5+Örebro!I5+Östergötland!I5</f>
        <v>95</v>
      </c>
    </row>
    <row r="6" spans="1:9" x14ac:dyDescent="0.2">
      <c r="A6" s="12" t="s">
        <v>11</v>
      </c>
      <c r="B6" s="13">
        <f>Blekinge!B6+Dalarna!B6+Gotland!B6+Gävleborg!B6+Halland!B6+Jämtland!B6+Jönköping!B6+Kalmar!B6+Kronoberg!B6+Norrbotten!B6+Skåne!B6+Stockholm!B6+Södermanland!B6+Uppsala!B6+Värmland!B6+Västerbotten!B6+Västernorrland!B6+Västmanland!B6+'Västra Götaland'!B6+Örebro!B6+Östergötland!B6</f>
        <v>863.77492999999993</v>
      </c>
      <c r="C6" s="13">
        <f>Blekinge!C6+Dalarna!C6+Gotland!C6+Gävleborg!C6+Halland!C6+Jämtland!C6+Jönköping!C6+Kalmar!C6+Kronoberg!C6+Norrbotten!C6+Skåne!C6+Stockholm!C6+Södermanland!C6+Uppsala!C6+Värmland!C6+Västerbotten!C6+Västernorrland!C6+Västmanland!C6+'Västra Götaland'!C6+Örebro!C6+Östergötland!C6</f>
        <v>1488</v>
      </c>
      <c r="D6" s="13">
        <f>Blekinge!D6+Dalarna!D6+Gotland!D6+Gävleborg!D6+Halland!D6+Jämtland!D6+Jönköping!D6+Kalmar!D6+Kronoberg!D6+Norrbotten!D6+Skåne!D6+Stockholm!D6+Södermanland!D6+Uppsala!D6+Värmland!D6+Västerbotten!D6+Västernorrland!D6+Västmanland!D6+'Västra Götaland'!D6+Örebro!D6+Östergötland!D6</f>
        <v>1905</v>
      </c>
      <c r="E6" s="13">
        <f>Blekinge!E6+Dalarna!E6+Gotland!E6+Gävleborg!E6+Halland!E6+Jämtland!E6+Jönköping!E6+Kalmar!E6+Kronoberg!E6+Norrbotten!E6+Skåne!E6+Stockholm!E6+Södermanland!E6+Uppsala!E6+Värmland!E6+Västerbotten!E6+Västernorrland!E6+Västmanland!E6+'Västra Götaland'!E6+Örebro!E6+Östergötland!E6</f>
        <v>-417</v>
      </c>
      <c r="F6" s="13">
        <f>Blekinge!F6+Dalarna!F6+Gotland!F6+Gävleborg!F6+Halland!F6+Jämtland!F6+Jönköping!F6+Kalmar!F6+Kronoberg!F6+Norrbotten!F6+Skåne!F6+Stockholm!F6+Södermanland!F6+Uppsala!F6+Värmland!F6+Västerbotten!F6+Västernorrland!F6+Västmanland!F6+'Västra Götaland'!F6+Örebro!F6+Östergötland!F6</f>
        <v>1498</v>
      </c>
      <c r="G6" s="13">
        <f>Blekinge!G6+Dalarna!G6+Gotland!G6+Gävleborg!G6+Halland!G6+Jämtland!G6+Jönköping!G6+Kalmar!G6+Kronoberg!G6+Norrbotten!G6+Skåne!G6+Stockholm!G6+Södermanland!G6+Uppsala!G6+Värmland!G6+Västerbotten!G6+Västernorrland!G6+Västmanland!G6+'Västra Götaland'!G6+Örebro!G6+Östergötland!G6</f>
        <v>1783</v>
      </c>
      <c r="H6" s="13">
        <f>Blekinge!H6+Dalarna!H6+Gotland!H6+Gävleborg!H6+Halland!H6+Jämtland!H6+Jönköping!H6+Kalmar!H6+Kronoberg!H6+Norrbotten!H6+Skåne!H6+Stockholm!H6+Södermanland!H6+Uppsala!H6+Värmland!H6+Västerbotten!H6+Västernorrland!H6+Västmanland!H6+'Västra Götaland'!H6+Örebro!H6+Östergötland!H6</f>
        <v>-285</v>
      </c>
      <c r="I6" s="13">
        <f>Blekinge!I6+Dalarna!I6+Gotland!I6+Gävleborg!I6+Halland!I6+Jämtland!I6+Jönköping!I6+Kalmar!I6+Kronoberg!I6+Norrbotten!I6+Skåne!I6+Stockholm!I6+Södermanland!I6+Uppsala!I6+Värmland!I6+Västerbotten!I6+Västernorrland!I6+Västmanland!I6+'Västra Götaland'!I6+Örebro!I6+Östergötland!I6</f>
        <v>161.77493000000001</v>
      </c>
    </row>
    <row r="7" spans="1:9" x14ac:dyDescent="0.2">
      <c r="A7" s="12" t="s">
        <v>12</v>
      </c>
      <c r="B7" s="13">
        <f>Blekinge!B7+Dalarna!B7+Gotland!B7+Gotland!B8+Gävleborg!B7+Halland!B7+Jämtland!B7+Jönköping!B7+Kalmar!B7+Kronoberg!B7+Norrbotten!B7+Skåne!B7+Stockholm!B7+Södermanland!B7+Uppsala!B7+Värmland!B7+Västerbotten!B7+Västernorrland!B7+Västmanland!B7+'Västra Götaland'!B7+'Västra Götaland'!B8+Örebro!B7+Östergötland!B7</f>
        <v>58.873720000000048</v>
      </c>
      <c r="C7" s="13">
        <f>Blekinge!C7+Dalarna!C7+Gotland!C7+Gotland!C8+Gävleborg!C7+Halland!C7+Jämtland!C7+Jönköping!C7+Kalmar!C7+Kronoberg!C7+Norrbotten!C7+Skåne!C7+Stockholm!C7+Södermanland!C7+Uppsala!C7+Värmland!C7+Västerbotten!C7+Västernorrland!C7+Västmanland!C7+'Västra Götaland'!C7+'Västra Götaland'!C8+Örebro!C7+Östergötland!C7</f>
        <v>2531</v>
      </c>
      <c r="D7" s="13">
        <f>Blekinge!D7+Dalarna!D7+Gotland!D7+Gotland!D8+Gävleborg!D7+Halland!D7+Jämtland!D7+Jönköping!D7+Kalmar!D7+Kronoberg!D7+Norrbotten!D7+Skåne!D7+Stockholm!D7+Södermanland!D7+Uppsala!D7+Värmland!D7+Västerbotten!D7+Västernorrland!D7+Västmanland!D7+'Västra Götaland'!D7+'Västra Götaland'!D8+Örebro!D7+Östergötland!D7</f>
        <v>2581</v>
      </c>
      <c r="E7" s="13">
        <f>Blekinge!E7+Dalarna!E7+Gotland!E7+Gotland!E8+Gävleborg!E7+Halland!E7+Jämtland!E7+Jönköping!E7+Kalmar!E7+Kronoberg!E7+Norrbotten!E7+Skåne!E7+Stockholm!E7+Södermanland!E7+Uppsala!E7+Värmland!E7+Västerbotten!E7+Västernorrland!E7+Västmanland!E7+'Västra Götaland'!E7+'Västra Götaland'!E8+Örebro!E7+Östergötland!E7</f>
        <v>-50</v>
      </c>
      <c r="F7" s="13">
        <f>Blekinge!F7+Dalarna!F7+Gotland!F7+Gotland!F8+Gävleborg!F7+Halland!F7+Jämtland!F7+Jönköping!F7+Kalmar!F7+Kronoberg!F7+Norrbotten!F7+Skåne!F7+Stockholm!F7+Södermanland!F7+Uppsala!F7+Värmland!F7+Västerbotten!F7+Västernorrland!F7+Västmanland!F7+'Västra Götaland'!F7+'Västra Götaland'!F8+Örebro!F7+Östergötland!F7</f>
        <v>2745</v>
      </c>
      <c r="G7" s="13">
        <f>Blekinge!G7+Dalarna!G7+Gotland!G7+Gotland!G8+Gävleborg!G7+Halland!G7+Jämtland!G7+Jönköping!G7+Kalmar!G7+Kronoberg!G7+Norrbotten!G7+Skåne!G7+Stockholm!G7+Södermanland!G7+Uppsala!G7+Värmland!G7+Västerbotten!G7+Västernorrland!G7+Västmanland!G7+'Västra Götaland'!G7+'Västra Götaland'!G8+Örebro!G7+Östergötland!G7</f>
        <v>2800</v>
      </c>
      <c r="H7" s="13">
        <f>Blekinge!H7+Dalarna!H7+Gotland!H7+Gotland!H8+Gävleborg!H7+Halland!H7+Jämtland!H7+Jönköping!H7+Kalmar!H7+Kronoberg!H7+Norrbotten!H7+Skåne!H7+Stockholm!H7+Södermanland!H7+Uppsala!H7+Värmland!H7+Västerbotten!H7+Västernorrland!H7+Västmanland!H7+'Västra Götaland'!H7+'Västra Götaland'!H8+Örebro!H7+Östergötland!H7</f>
        <v>-55</v>
      </c>
      <c r="I7" s="13">
        <f>Blekinge!I7+Dalarna!I7+Gotland!I7+Gotland!I8+Gävleborg!I7+Halland!I7+Jämtland!I7+Jönköping!I7+Kalmar!I7+Kronoberg!I7+Norrbotten!I7+Skåne!I7+Stockholm!I7+Södermanland!I7+Uppsala!I7+Värmland!I7+Västerbotten!I7+Västernorrland!I7+Västmanland!I7+'Västra Götaland'!I7+'Västra Götaland'!I8+Örebro!I7+Östergötland!I7</f>
        <v>-46.126279999999952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>
        <f>Blekinge!B10+Dalarna!B10+Gotland!B11+Gävleborg!B10+Halland!B10+Jämtland!B10+Jönköping!B10+Kalmar!B10+Kronoberg!B10+Norrbotten!B10+Skåne!B10+Stockholm!B10+Södermanland!B10+Uppsala!B10+Värmland!B10+Västerbotten!B10+Västernorrland!B10+Västmanland!B10+'Västra Götaland'!B11+Örebro!B10+Östergötland!B10</f>
        <v>11312.597880000001</v>
      </c>
      <c r="C10" s="13">
        <f>Blekinge!C10+Dalarna!C10+Gotland!C11+Gävleborg!C10+Halland!C10+Jämtland!C10+Jönköping!C10+Kalmar!C10+Kronoberg!C10+Norrbotten!C10+Skåne!C10+Stockholm!C10+Södermanland!C10+Uppsala!C10+Värmland!C10+Västerbotten!C10+Västernorrland!C10+Västmanland!C10+'Västra Götaland'!C11+Örebro!C10+Östergötland!C10</f>
        <v>294820</v>
      </c>
      <c r="D10" s="13">
        <f>Blekinge!D10+Dalarna!D10+Gotland!D11+Gävleborg!D10+Halland!D10+Jämtland!D10+Jönköping!D10+Kalmar!D10+Kronoberg!D10+Norrbotten!D10+Skåne!D10+Stockholm!D10+Södermanland!D10+Uppsala!D10+Värmland!D10+Västerbotten!D10+Västernorrland!D10+Västmanland!D10+'Västra Götaland'!D11+Örebro!D10+Östergötland!D10</f>
        <v>299993</v>
      </c>
      <c r="E10" s="13">
        <f>Blekinge!E10+Dalarna!E10+Gotland!E11+Gävleborg!E10+Halland!E10+Jämtland!E10+Jönköping!E10+Kalmar!E10+Kronoberg!E10+Norrbotten!E10+Skåne!E10+Stockholm!E10+Södermanland!E10+Uppsala!E10+Värmland!E10+Västerbotten!E10+Västernorrland!E10+Västmanland!E10+'Västra Götaland'!E11+Örebro!E10+Östergötland!E10</f>
        <v>-5173</v>
      </c>
      <c r="F10" s="13">
        <f>Blekinge!F10+Dalarna!F10+Gotland!F11+Gävleborg!F10+Halland!F10+Jämtland!F10+Jönköping!F10+Kalmar!F10+Kronoberg!F10+Norrbotten!F10+Skåne!F10+Stockholm!F10+Södermanland!F10+Uppsala!F10+Värmland!F10+Västerbotten!F10+Västernorrland!F10+Västmanland!F10+'Västra Götaland'!F11+Örebro!F10+Östergötland!F10</f>
        <v>302282</v>
      </c>
      <c r="G10" s="13">
        <f>Blekinge!G10+Dalarna!G10+Gotland!G11+Gävleborg!G10+Halland!G10+Jämtland!G10+Jönköping!G10+Kalmar!G10+Kronoberg!G10+Norrbotten!G10+Skåne!G10+Stockholm!G10+Södermanland!G10+Uppsala!G10+Värmland!G10+Västerbotten!G10+Västernorrland!G10+Västmanland!G10+'Västra Götaland'!G11+Örebro!G10+Östergötland!G10</f>
        <v>305816</v>
      </c>
      <c r="H10" s="13">
        <f>Blekinge!H10+Dalarna!H10+Gotland!H11+Gävleborg!H10+Halland!H10+Jämtland!H10+Jönköping!H10+Kalmar!H10+Kronoberg!H10+Norrbotten!H10+Skåne!H10+Stockholm!H10+Södermanland!H10+Uppsala!H10+Värmland!H10+Västerbotten!H10+Västernorrland!H10+Västmanland!H10+'Västra Götaland'!H11+Örebro!H10+Östergötland!H10</f>
        <v>-3534</v>
      </c>
      <c r="I10" s="13">
        <f>Blekinge!I10+Dalarna!I10+Gotland!I11+Gävleborg!I10+Halland!I10+Jämtland!I10+Jönköping!I10+Kalmar!I10+Kronoberg!I10+Norrbotten!I10+Skåne!I10+Stockholm!I10+Södermanland!I10+Uppsala!I10+Värmland!I10+Västerbotten!I10+Västernorrland!I10+Västmanland!I10+'Västra Götaland'!I11+Örebro!I10+Östergötland!I10</f>
        <v>2605.5978800000003</v>
      </c>
    </row>
    <row r="11" spans="1:9" x14ac:dyDescent="0.2">
      <c r="A11" s="12" t="s">
        <v>15</v>
      </c>
      <c r="B11" s="13">
        <f>Blekinge!B11+Dalarna!B11+Gotland!B12+Gävleborg!B11+Halland!B11+Jämtland!B11+Jönköping!B11+Kalmar!B11+Kronoberg!B11+Norrbotten!B11+Skåne!B11+Stockholm!B11+Södermanland!B11+Uppsala!B11+Värmland!B11+Västerbotten!B11+Västernorrland!B11+Västmanland!B11+'Västra Götaland'!B12+Örebro!B11+Östergötland!B11</f>
        <v>13177</v>
      </c>
      <c r="C11" s="13">
        <f>Blekinge!C11+Dalarna!C11+Gotland!C12+Gävleborg!C11+Halland!C11+Jämtland!C11+Jönköping!C11+Kalmar!C11+Kronoberg!C11+Norrbotten!C11+Skåne!C11+Stockholm!C11+Södermanland!C11+Uppsala!C11+Värmland!C11+Västerbotten!C11+Västernorrland!C11+Västmanland!C11+'Västra Götaland'!C12+Örebro!C11+Östergötland!C11</f>
        <v>8600</v>
      </c>
      <c r="D11" s="13">
        <f>Blekinge!D11+Dalarna!D11+Gotland!D12+Gävleborg!D11+Halland!D11+Jämtland!D11+Jönköping!D11+Kalmar!D11+Kronoberg!D11+Norrbotten!D11+Skåne!D11+Stockholm!D11+Södermanland!D11+Uppsala!D11+Värmland!D11+Västerbotten!D11+Västernorrland!D11+Västmanland!D11+'Västra Götaland'!D12+Örebro!D11+Östergötland!D11</f>
        <v>6000</v>
      </c>
      <c r="E11" s="13">
        <f>Blekinge!E11+Dalarna!E11+Gotland!E12+Gävleborg!E11+Halland!E11+Jämtland!E11+Jönköping!E11+Kalmar!E11+Kronoberg!E11+Norrbotten!E11+Skåne!E11+Stockholm!E11+Södermanland!E11+Uppsala!E11+Värmland!E11+Västerbotten!E11+Västernorrland!E11+Västmanland!E11+'Västra Götaland'!E12+Örebro!E11+Östergötland!E11</f>
        <v>2600</v>
      </c>
      <c r="F11" s="13">
        <f>Blekinge!F11+Dalarna!F11+Gotland!F12+Gävleborg!F11+Halland!F11+Jämtland!F11+Jönköping!F11+Kalmar!F11+Kronoberg!F11+Norrbotten!F11+Skåne!F11+Stockholm!F11+Södermanland!F11+Uppsala!F11+Värmland!F11+Västerbotten!F11+Västernorrland!F11+Västmanland!F11+'Västra Götaland'!F12+Örebro!F11+Östergötland!F11</f>
        <v>8610</v>
      </c>
      <c r="G11" s="13">
        <f>Blekinge!G11+Dalarna!G11+Gotland!G12+Gävleborg!G11+Halland!G11+Jämtland!G11+Jönköping!G11+Kalmar!G11+Kronoberg!G11+Norrbotten!G11+Skåne!G11+Stockholm!G11+Södermanland!G11+Uppsala!G11+Värmland!G11+Västerbotten!G11+Västernorrland!G11+Västmanland!G11+'Västra Götaland'!G12+Örebro!G11+Östergötland!G11</f>
        <v>6410</v>
      </c>
      <c r="H11" s="13">
        <f>Blekinge!H11+Dalarna!H11+Gotland!H12+Gävleborg!H11+Halland!H11+Jämtland!H11+Jönköping!H11+Kalmar!H11+Kronoberg!H11+Norrbotten!H11+Skåne!H11+Stockholm!H11+Södermanland!H11+Uppsala!H11+Värmland!H11+Västerbotten!H11+Västernorrland!H11+Västmanland!H11+'Västra Götaland'!H12+Örebro!H11+Östergötland!H11</f>
        <v>2200</v>
      </c>
      <c r="I11" s="13">
        <f>Blekinge!I11+Dalarna!I11+Gotland!I12+Gävleborg!I11+Halland!I11+Jämtland!I11+Jönköping!I11+Kalmar!I11+Kronoberg!I11+Norrbotten!I11+Skåne!I11+Stockholm!I11+Södermanland!I11+Uppsala!I11+Värmland!I11+Västerbotten!I11+Västernorrland!I11+Västmanland!I11+'Västra Götaland'!I12+Örebro!I11+Östergötland!I11</f>
        <v>17977</v>
      </c>
    </row>
    <row r="12" spans="1:9" x14ac:dyDescent="0.2">
      <c r="A12" s="12" t="s">
        <v>16</v>
      </c>
      <c r="B12" s="13">
        <f>Blekinge!B12+Dalarna!B12+Gotland!B13+Gävleborg!B12+Halland!B12+Jämtland!B12+Jönköping!B12+Kalmar!B12+Kronoberg!B12+Norrbotten!B12+Skåne!B12+Stockholm!B12+Södermanland!B12+Uppsala!B12+Värmland!B12+Västerbotten!B12+Västernorrland!B12+Västmanland!B12+'Västra Götaland'!B13+Örebro!B12+Östergötland!B12</f>
        <v>9198.7661900000003</v>
      </c>
      <c r="C12" s="13">
        <f>Blekinge!C12+Dalarna!C12+Gotland!C13+Gävleborg!C12+Halland!C12+Jämtland!C12+Jönköping!C12+Kalmar!C12+Kronoberg!C12+Norrbotten!C12+Skåne!C12+Stockholm!C12+Södermanland!C12+Uppsala!C12+Värmland!C12+Västerbotten!C12+Västernorrland!C12+Västmanland!C12+'Västra Götaland'!C13+Örebro!C12+Östergötland!C12</f>
        <v>46144</v>
      </c>
      <c r="D12" s="13">
        <f>Blekinge!D12+Dalarna!D12+Gotland!D13+Gävleborg!D12+Halland!D12+Jämtland!D12+Jönköping!D12+Kalmar!D12+Kronoberg!D12+Norrbotten!D12+Skåne!D12+Stockholm!D12+Södermanland!D12+Uppsala!D12+Värmland!D12+Västerbotten!D12+Västernorrland!D12+Västmanland!D12+'Västra Götaland'!D13+Örebro!D12+Östergötland!D12</f>
        <v>50130</v>
      </c>
      <c r="E12" s="13">
        <f>Blekinge!E12+Dalarna!E12+Gotland!E13+Gävleborg!E12+Halland!E12+Jämtland!E12+Jönköping!E12+Kalmar!E12+Kronoberg!E12+Norrbotten!E12+Skåne!E12+Stockholm!E12+Södermanland!E12+Uppsala!E12+Värmland!E12+Västerbotten!E12+Västernorrland!E12+Västmanland!E12+'Västra Götaland'!E13+Örebro!E12+Östergötland!E12</f>
        <v>-3986</v>
      </c>
      <c r="F12" s="13">
        <f>Blekinge!F12+Dalarna!F12+Gotland!F13+Gävleborg!F12+Halland!F12+Jämtland!F12+Jönköping!F12+Kalmar!F12+Kronoberg!F12+Norrbotten!F12+Skåne!F12+Stockholm!F12+Södermanland!F12+Uppsala!F12+Värmland!F12+Västerbotten!F12+Västernorrland!F12+Västmanland!F12+'Västra Götaland'!F13+Örebro!F12+Östergötland!F12</f>
        <v>46385</v>
      </c>
      <c r="G12" s="13">
        <f>Blekinge!G12+Dalarna!G12+Gotland!G13+Gävleborg!G12+Halland!G12+Jämtland!G12+Jönköping!G12+Kalmar!G12+Kronoberg!G12+Norrbotten!G12+Skåne!G12+Stockholm!G12+Södermanland!G12+Uppsala!G12+Värmland!G12+Västerbotten!G12+Västernorrland!G12+Västmanland!G12+'Västra Götaland'!G13+Örebro!G12+Östergötland!G12</f>
        <v>50385</v>
      </c>
      <c r="H12" s="13">
        <f>Blekinge!H12+Dalarna!H12+Gotland!H13+Gävleborg!H12+Halland!H12+Jämtland!H12+Jönköping!H12+Kalmar!H12+Kronoberg!H12+Norrbotten!H12+Skåne!H12+Stockholm!H12+Södermanland!H12+Uppsala!H12+Värmland!H12+Västerbotten!H12+Västernorrland!H12+Västmanland!H12+'Västra Götaland'!H13+Örebro!H12+Östergötland!H12</f>
        <v>-4000</v>
      </c>
      <c r="I12" s="13">
        <f>Blekinge!I12+Dalarna!I12+Gotland!I13+Gävleborg!I12+Halland!I12+Jämtland!I12+Jönköping!I12+Kalmar!I12+Kronoberg!I12+Norrbotten!I12+Skåne!I12+Stockholm!I12+Södermanland!I12+Uppsala!I12+Värmland!I12+Västerbotten!I12+Västernorrland!I12+Västmanland!I12+'Västra Götaland'!I13+Örebro!I12+Östergötland!I12</f>
        <v>1212.7661899999998</v>
      </c>
    </row>
    <row r="13" spans="1:9" x14ac:dyDescent="0.2">
      <c r="A13" s="14" t="s">
        <v>17</v>
      </c>
      <c r="B13" s="15">
        <f t="shared" ref="B13:I13" si="0">SUM(B3:B12)</f>
        <v>14134.608429999998</v>
      </c>
      <c r="C13" s="15">
        <f t="shared" si="0"/>
        <v>367669</v>
      </c>
      <c r="D13" s="15">
        <f t="shared" si="0"/>
        <v>378684</v>
      </c>
      <c r="E13" s="15">
        <f t="shared" si="0"/>
        <v>-11015</v>
      </c>
      <c r="F13" s="15">
        <f t="shared" si="0"/>
        <v>375606</v>
      </c>
      <c r="G13" s="15">
        <f t="shared" si="0"/>
        <v>384709</v>
      </c>
      <c r="H13" s="15">
        <f t="shared" si="0"/>
        <v>-9103</v>
      </c>
      <c r="I13" s="15">
        <f t="shared" si="0"/>
        <v>-5983.391569999998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1">SUM(B4:B8)</f>
        <v>-19553.755640000003</v>
      </c>
      <c r="C15" s="19">
        <f t="shared" si="1"/>
        <v>18105</v>
      </c>
      <c r="D15" s="19">
        <f t="shared" si="1"/>
        <v>22561</v>
      </c>
      <c r="E15" s="19">
        <f t="shared" si="1"/>
        <v>-4456</v>
      </c>
      <c r="F15" s="19">
        <f t="shared" si="1"/>
        <v>18329</v>
      </c>
      <c r="G15" s="19">
        <f t="shared" si="1"/>
        <v>22098</v>
      </c>
      <c r="H15" s="19">
        <f t="shared" si="1"/>
        <v>-3769</v>
      </c>
      <c r="I15" s="19">
        <f t="shared" si="1"/>
        <v>-27778.755639999999</v>
      </c>
    </row>
    <row r="16" spans="1:9" x14ac:dyDescent="0.2">
      <c r="A16" s="18" t="s">
        <v>19</v>
      </c>
      <c r="B16" s="19">
        <f t="shared" ref="B16:I16" si="2">SUM(B10:B12)</f>
        <v>33688.364070000003</v>
      </c>
      <c r="C16" s="19">
        <f t="shared" si="2"/>
        <v>349564</v>
      </c>
      <c r="D16" s="19">
        <f t="shared" si="2"/>
        <v>356123</v>
      </c>
      <c r="E16" s="19">
        <f t="shared" si="2"/>
        <v>-6559</v>
      </c>
      <c r="F16" s="19">
        <f t="shared" si="2"/>
        <v>357277</v>
      </c>
      <c r="G16" s="19">
        <f t="shared" si="2"/>
        <v>362611</v>
      </c>
      <c r="H16" s="19">
        <f t="shared" si="2"/>
        <v>-5334</v>
      </c>
      <c r="I16" s="19">
        <f t="shared" si="2"/>
        <v>21795.36407</v>
      </c>
    </row>
  </sheetData>
  <pageMargins left="0.7" right="0.7" top="0.75" bottom="0.75" header="0.3" footer="0.3"/>
  <pageSetup paperSize="9" orientation="landscape" r:id="rId1"/>
  <headerFooter>
    <oddHeader>&amp;RBilaga 5 till regeringsbeslut 2016-12-22 nr III 4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29</v>
      </c>
      <c r="B1" s="1" t="s">
        <v>1</v>
      </c>
      <c r="C1" s="2">
        <v>2016</v>
      </c>
      <c r="D1" s="2">
        <v>2016</v>
      </c>
      <c r="E1" s="2">
        <v>2016</v>
      </c>
      <c r="F1" s="2">
        <v>2017</v>
      </c>
      <c r="G1" s="2">
        <v>2017</v>
      </c>
      <c r="H1" s="2">
        <v>2017</v>
      </c>
      <c r="I1" s="2" t="s">
        <v>2</v>
      </c>
    </row>
    <row r="2" spans="1:9" x14ac:dyDescent="0.2">
      <c r="A2" s="6" t="s">
        <v>3</v>
      </c>
      <c r="B2" s="3" t="s">
        <v>45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44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13">
        <v>41</v>
      </c>
      <c r="C4" s="13">
        <v>250</v>
      </c>
      <c r="D4" s="13">
        <v>250</v>
      </c>
      <c r="E4" s="13">
        <f>C4-D4</f>
        <v>0</v>
      </c>
      <c r="F4" s="13">
        <v>250</v>
      </c>
      <c r="G4" s="13">
        <v>250</v>
      </c>
      <c r="H4" s="13">
        <f>F4-G4</f>
        <v>0</v>
      </c>
      <c r="I4" s="13">
        <f>B4+E4+H4</f>
        <v>41</v>
      </c>
    </row>
    <row r="5" spans="1:9" x14ac:dyDescent="0.2">
      <c r="A5" s="12" t="s">
        <v>10</v>
      </c>
      <c r="B5" s="13">
        <v>2</v>
      </c>
      <c r="C5" s="13">
        <v>1000</v>
      </c>
      <c r="D5" s="13">
        <v>1000</v>
      </c>
      <c r="E5" s="13">
        <f t="shared" ref="E5:E7" si="0">C5-D5</f>
        <v>0</v>
      </c>
      <c r="F5" s="13">
        <v>1000</v>
      </c>
      <c r="G5" s="13">
        <v>1000</v>
      </c>
      <c r="H5" s="13">
        <f t="shared" ref="H5:H7" si="1">F5-G5</f>
        <v>0</v>
      </c>
      <c r="I5" s="13">
        <f t="shared" ref="I5:I7" si="2">B5+E5+H5</f>
        <v>2</v>
      </c>
    </row>
    <row r="6" spans="1:9" x14ac:dyDescent="0.2">
      <c r="A6" s="12" t="s">
        <v>11</v>
      </c>
      <c r="B6" s="13"/>
      <c r="C6" s="13"/>
      <c r="D6" s="13"/>
      <c r="E6" s="13">
        <f t="shared" si="0"/>
        <v>0</v>
      </c>
      <c r="F6" s="13"/>
      <c r="G6" s="13"/>
      <c r="H6" s="13">
        <f t="shared" si="1"/>
        <v>0</v>
      </c>
      <c r="I6" s="13">
        <f t="shared" si="2"/>
        <v>0</v>
      </c>
    </row>
    <row r="7" spans="1:9" x14ac:dyDescent="0.2">
      <c r="A7" s="12" t="s">
        <v>12</v>
      </c>
      <c r="B7" s="13">
        <v>54</v>
      </c>
      <c r="C7" s="13">
        <v>30</v>
      </c>
      <c r="D7" s="13">
        <v>30</v>
      </c>
      <c r="E7" s="13">
        <f t="shared" si="0"/>
        <v>0</v>
      </c>
      <c r="F7" s="13">
        <v>30</v>
      </c>
      <c r="G7" s="13">
        <v>30</v>
      </c>
      <c r="H7" s="13">
        <f t="shared" si="1"/>
        <v>0</v>
      </c>
      <c r="I7" s="13">
        <f t="shared" si="2"/>
        <v>54</v>
      </c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7" t="s">
        <v>13</v>
      </c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2" t="s">
        <v>14</v>
      </c>
      <c r="B10" s="13">
        <v>1245</v>
      </c>
      <c r="C10" s="13">
        <v>20000</v>
      </c>
      <c r="D10" s="13">
        <v>21245</v>
      </c>
      <c r="E10" s="13">
        <f>C10-D10</f>
        <v>-1245</v>
      </c>
      <c r="F10" s="13">
        <v>20000</v>
      </c>
      <c r="G10" s="13">
        <v>20000</v>
      </c>
      <c r="H10" s="13">
        <f>F10-G10</f>
        <v>0</v>
      </c>
      <c r="I10" s="13">
        <f>B10+E10+H10</f>
        <v>0</v>
      </c>
    </row>
    <row r="11" spans="1:9" x14ac:dyDescent="0.2">
      <c r="A11" s="12" t="s">
        <v>15</v>
      </c>
      <c r="B11" s="13"/>
      <c r="C11" s="13"/>
      <c r="D11" s="13"/>
      <c r="E11" s="13">
        <f t="shared" ref="E11:E12" si="3">C11-D11</f>
        <v>0</v>
      </c>
      <c r="F11" s="13"/>
      <c r="G11" s="13"/>
      <c r="H11" s="13">
        <f t="shared" ref="H11:H12" si="4">F11-G11</f>
        <v>0</v>
      </c>
      <c r="I11" s="13">
        <f t="shared" ref="I11:I12" si="5">B11+E11+H11</f>
        <v>0</v>
      </c>
    </row>
    <row r="12" spans="1:9" x14ac:dyDescent="0.2">
      <c r="A12" s="12" t="s">
        <v>16</v>
      </c>
      <c r="B12" s="13"/>
      <c r="C12" s="13"/>
      <c r="D12" s="13"/>
      <c r="E12" s="13">
        <f t="shared" si="3"/>
        <v>0</v>
      </c>
      <c r="F12" s="13"/>
      <c r="G12" s="13"/>
      <c r="H12" s="13">
        <f t="shared" si="4"/>
        <v>0</v>
      </c>
      <c r="I12" s="13">
        <f t="shared" si="5"/>
        <v>0</v>
      </c>
    </row>
    <row r="13" spans="1:9" x14ac:dyDescent="0.2">
      <c r="A13" s="14" t="s">
        <v>17</v>
      </c>
      <c r="B13" s="15">
        <f t="shared" ref="B13:I13" si="6">SUM(B3:B12)</f>
        <v>1342</v>
      </c>
      <c r="C13" s="15">
        <f t="shared" si="6"/>
        <v>21280</v>
      </c>
      <c r="D13" s="15">
        <f t="shared" si="6"/>
        <v>22525</v>
      </c>
      <c r="E13" s="15">
        <f t="shared" si="6"/>
        <v>-1245</v>
      </c>
      <c r="F13" s="15">
        <f t="shared" si="6"/>
        <v>21280</v>
      </c>
      <c r="G13" s="15">
        <f t="shared" si="6"/>
        <v>21280</v>
      </c>
      <c r="H13" s="15">
        <f t="shared" si="6"/>
        <v>0</v>
      </c>
      <c r="I13" s="15">
        <f t="shared" si="6"/>
        <v>97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97</v>
      </c>
      <c r="C15" s="19">
        <f t="shared" si="7"/>
        <v>1280</v>
      </c>
      <c r="D15" s="19">
        <f t="shared" si="7"/>
        <v>1280</v>
      </c>
      <c r="E15" s="19">
        <f t="shared" si="7"/>
        <v>0</v>
      </c>
      <c r="F15" s="19">
        <f t="shared" si="7"/>
        <v>1280</v>
      </c>
      <c r="G15" s="19">
        <f t="shared" si="7"/>
        <v>1280</v>
      </c>
      <c r="H15" s="19">
        <f t="shared" si="7"/>
        <v>0</v>
      </c>
      <c r="I15" s="19">
        <f t="shared" si="7"/>
        <v>97</v>
      </c>
    </row>
    <row r="16" spans="1:9" x14ac:dyDescent="0.2">
      <c r="A16" s="18" t="s">
        <v>19</v>
      </c>
      <c r="B16" s="19">
        <f t="shared" ref="B16:I16" si="8">SUM(B10:B12)</f>
        <v>1245</v>
      </c>
      <c r="C16" s="19">
        <f t="shared" si="8"/>
        <v>20000</v>
      </c>
      <c r="D16" s="19">
        <f t="shared" si="8"/>
        <v>21245</v>
      </c>
      <c r="E16" s="19">
        <f t="shared" si="8"/>
        <v>-1245</v>
      </c>
      <c r="F16" s="19">
        <f t="shared" si="8"/>
        <v>20000</v>
      </c>
      <c r="G16" s="19">
        <f t="shared" si="8"/>
        <v>20000</v>
      </c>
      <c r="H16" s="19">
        <f t="shared" si="8"/>
        <v>0</v>
      </c>
      <c r="I16" s="19">
        <f t="shared" si="8"/>
        <v>0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30</v>
      </c>
      <c r="B1" s="1" t="s">
        <v>1</v>
      </c>
      <c r="C1" s="2">
        <v>2016</v>
      </c>
      <c r="D1" s="2">
        <v>2016</v>
      </c>
      <c r="E1" s="2">
        <v>2016</v>
      </c>
      <c r="F1" s="2">
        <v>2017</v>
      </c>
      <c r="G1" s="2">
        <v>2017</v>
      </c>
      <c r="H1" s="2">
        <v>2017</v>
      </c>
      <c r="I1" s="2" t="s">
        <v>2</v>
      </c>
    </row>
    <row r="2" spans="1:9" x14ac:dyDescent="0.2">
      <c r="A2" s="6" t="s">
        <v>3</v>
      </c>
      <c r="B2" s="3" t="s">
        <v>45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44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-729</v>
      </c>
      <c r="C4" s="13">
        <v>160</v>
      </c>
      <c r="D4" s="13">
        <v>488</v>
      </c>
      <c r="E4" s="13">
        <f>C4-D4</f>
        <v>-328</v>
      </c>
      <c r="F4" s="13">
        <v>170</v>
      </c>
      <c r="G4" s="13">
        <v>493</v>
      </c>
      <c r="H4" s="13">
        <f>F4-G4</f>
        <v>-323</v>
      </c>
      <c r="I4" s="13">
        <f>B4+E4+H4</f>
        <v>-1380</v>
      </c>
    </row>
    <row r="5" spans="1:9" x14ac:dyDescent="0.2">
      <c r="A5" s="12" t="s">
        <v>10</v>
      </c>
      <c r="B5" s="13">
        <v>8</v>
      </c>
      <c r="C5" s="13">
        <v>56</v>
      </c>
      <c r="D5" s="13">
        <v>60</v>
      </c>
      <c r="E5" s="13">
        <f t="shared" ref="E5:E6" si="0">C5-D5</f>
        <v>-4</v>
      </c>
      <c r="F5" s="13">
        <v>56</v>
      </c>
      <c r="G5" s="13">
        <v>60</v>
      </c>
      <c r="H5" s="13">
        <f t="shared" ref="H5:H7" si="1">F5-G5</f>
        <v>-4</v>
      </c>
      <c r="I5" s="13">
        <f t="shared" ref="I5:I6" si="2">B5+E5+H5</f>
        <v>0</v>
      </c>
    </row>
    <row r="6" spans="1:9" x14ac:dyDescent="0.2">
      <c r="A6" s="12" t="s">
        <v>11</v>
      </c>
      <c r="B6" s="13">
        <v>50</v>
      </c>
      <c r="C6" s="13">
        <v>15</v>
      </c>
      <c r="D6" s="13">
        <v>5</v>
      </c>
      <c r="E6" s="13">
        <f t="shared" si="0"/>
        <v>10</v>
      </c>
      <c r="F6" s="13">
        <v>15</v>
      </c>
      <c r="G6" s="13">
        <v>5</v>
      </c>
      <c r="H6" s="13">
        <f t="shared" si="1"/>
        <v>10</v>
      </c>
      <c r="I6" s="13">
        <f t="shared" si="2"/>
        <v>70</v>
      </c>
    </row>
    <row r="7" spans="1:9" x14ac:dyDescent="0.2">
      <c r="A7" s="12" t="s">
        <v>12</v>
      </c>
      <c r="B7" s="13">
        <v>-13</v>
      </c>
      <c r="C7" s="13">
        <v>7</v>
      </c>
      <c r="D7" s="13">
        <v>2</v>
      </c>
      <c r="E7" s="13">
        <f>C7-D7</f>
        <v>5</v>
      </c>
      <c r="F7" s="13">
        <v>7</v>
      </c>
      <c r="G7" s="13">
        <v>2</v>
      </c>
      <c r="H7" s="13">
        <f t="shared" si="1"/>
        <v>5</v>
      </c>
      <c r="I7" s="13">
        <f>B7+E7+H7</f>
        <v>-3</v>
      </c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7" t="s">
        <v>13</v>
      </c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2" t="s">
        <v>14</v>
      </c>
      <c r="B10" s="13">
        <v>101</v>
      </c>
      <c r="C10" s="13">
        <v>1500</v>
      </c>
      <c r="D10" s="13">
        <v>1550</v>
      </c>
      <c r="E10" s="13">
        <f>C10-D10</f>
        <v>-50</v>
      </c>
      <c r="F10" s="13">
        <v>1500</v>
      </c>
      <c r="G10" s="13">
        <v>1550</v>
      </c>
      <c r="H10" s="13">
        <f>F10-G10</f>
        <v>-50</v>
      </c>
      <c r="I10" s="13">
        <f>B10+E10+H10</f>
        <v>1</v>
      </c>
    </row>
    <row r="11" spans="1:9" x14ac:dyDescent="0.2">
      <c r="A11" s="12" t="s">
        <v>15</v>
      </c>
      <c r="B11" s="13">
        <v>8820</v>
      </c>
      <c r="C11" s="13">
        <v>4000</v>
      </c>
      <c r="D11" s="13">
        <v>3800</v>
      </c>
      <c r="E11" s="13">
        <f t="shared" ref="E11:E12" si="3">C11-D11</f>
        <v>200</v>
      </c>
      <c r="F11" s="13">
        <v>4000</v>
      </c>
      <c r="G11" s="13">
        <v>4200</v>
      </c>
      <c r="H11" s="13">
        <f t="shared" ref="H11:H12" si="4">F11-G11</f>
        <v>-200</v>
      </c>
      <c r="I11" s="13">
        <f t="shared" ref="I11:I12" si="5">B11+E11+H11</f>
        <v>8820</v>
      </c>
    </row>
    <row r="12" spans="1:9" x14ac:dyDescent="0.2">
      <c r="A12" s="12" t="s">
        <v>16</v>
      </c>
      <c r="B12" s="13">
        <v>268</v>
      </c>
      <c r="C12" s="13">
        <v>500</v>
      </c>
      <c r="D12" s="13">
        <v>600</v>
      </c>
      <c r="E12" s="13">
        <f t="shared" si="3"/>
        <v>-100</v>
      </c>
      <c r="F12" s="13">
        <v>500</v>
      </c>
      <c r="G12" s="13">
        <v>600</v>
      </c>
      <c r="H12" s="13">
        <f t="shared" si="4"/>
        <v>-100</v>
      </c>
      <c r="I12" s="13">
        <f t="shared" si="5"/>
        <v>68</v>
      </c>
    </row>
    <row r="13" spans="1:9" x14ac:dyDescent="0.2">
      <c r="A13" s="14" t="s">
        <v>17</v>
      </c>
      <c r="B13" s="15">
        <f t="shared" ref="B13:I13" si="6">SUM(B3:B12)</f>
        <v>8505</v>
      </c>
      <c r="C13" s="15">
        <f t="shared" si="6"/>
        <v>6238</v>
      </c>
      <c r="D13" s="15">
        <f t="shared" si="6"/>
        <v>6505</v>
      </c>
      <c r="E13" s="15">
        <f t="shared" si="6"/>
        <v>-267</v>
      </c>
      <c r="F13" s="15">
        <f t="shared" si="6"/>
        <v>6248</v>
      </c>
      <c r="G13" s="15">
        <f t="shared" si="6"/>
        <v>6910</v>
      </c>
      <c r="H13" s="15">
        <f t="shared" si="6"/>
        <v>-662</v>
      </c>
      <c r="I13" s="15">
        <f t="shared" si="6"/>
        <v>7576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>SUM(B4:B8)</f>
        <v>-684</v>
      </c>
      <c r="C15" s="19">
        <f>SUM(C4:C8)</f>
        <v>238</v>
      </c>
      <c r="D15" s="19">
        <f>SUM(D4:D8)</f>
        <v>555</v>
      </c>
      <c r="E15" s="19">
        <f t="shared" ref="E15:I15" si="7">SUM(E4:E8)</f>
        <v>-317</v>
      </c>
      <c r="F15" s="19">
        <f t="shared" si="7"/>
        <v>248</v>
      </c>
      <c r="G15" s="19">
        <f t="shared" si="7"/>
        <v>560</v>
      </c>
      <c r="H15" s="19">
        <f t="shared" si="7"/>
        <v>-312</v>
      </c>
      <c r="I15" s="19">
        <f t="shared" si="7"/>
        <v>-1313</v>
      </c>
    </row>
    <row r="16" spans="1:9" x14ac:dyDescent="0.2">
      <c r="A16" s="18" t="s">
        <v>19</v>
      </c>
      <c r="B16" s="19">
        <f t="shared" ref="B16:I16" si="8">SUM(B10:B12)</f>
        <v>9189</v>
      </c>
      <c r="C16" s="19">
        <f t="shared" si="8"/>
        <v>6000</v>
      </c>
      <c r="D16" s="19">
        <f t="shared" si="8"/>
        <v>5950</v>
      </c>
      <c r="E16" s="19">
        <f t="shared" si="8"/>
        <v>50</v>
      </c>
      <c r="F16" s="19">
        <f t="shared" si="8"/>
        <v>6000</v>
      </c>
      <c r="G16" s="19">
        <f t="shared" si="8"/>
        <v>6350</v>
      </c>
      <c r="H16" s="19">
        <f t="shared" si="8"/>
        <v>-350</v>
      </c>
      <c r="I16" s="19">
        <f t="shared" si="8"/>
        <v>8889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31</v>
      </c>
      <c r="B1" s="1" t="s">
        <v>1</v>
      </c>
      <c r="C1" s="2">
        <v>2016</v>
      </c>
      <c r="D1" s="2">
        <v>2016</v>
      </c>
      <c r="E1" s="2">
        <v>2016</v>
      </c>
      <c r="F1" s="2">
        <v>2017</v>
      </c>
      <c r="G1" s="2">
        <v>2017</v>
      </c>
      <c r="H1" s="2">
        <v>2017</v>
      </c>
      <c r="I1" s="2" t="s">
        <v>2</v>
      </c>
    </row>
    <row r="2" spans="1:9" x14ac:dyDescent="0.2">
      <c r="A2" s="6" t="s">
        <v>3</v>
      </c>
      <c r="B2" s="3" t="s">
        <v>45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44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13">
        <v>90</v>
      </c>
      <c r="C4" s="13">
        <v>1100</v>
      </c>
      <c r="D4" s="13">
        <v>1800</v>
      </c>
      <c r="E4" s="13">
        <f>C4-D4</f>
        <v>-700</v>
      </c>
      <c r="F4" s="13">
        <v>1150</v>
      </c>
      <c r="G4" s="13">
        <v>1850</v>
      </c>
      <c r="H4" s="13">
        <f>F4-G4</f>
        <v>-700</v>
      </c>
      <c r="I4" s="13">
        <f>B4+E4+H4</f>
        <v>-1310</v>
      </c>
    </row>
    <row r="5" spans="1:9" x14ac:dyDescent="0.2">
      <c r="A5" s="12" t="s">
        <v>10</v>
      </c>
      <c r="B5" s="13">
        <v>260</v>
      </c>
      <c r="C5" s="13">
        <v>30</v>
      </c>
      <c r="D5" s="13">
        <v>130</v>
      </c>
      <c r="E5" s="13">
        <f t="shared" ref="E5:E7" si="0">C5-D5</f>
        <v>-100</v>
      </c>
      <c r="F5" s="13">
        <v>35</v>
      </c>
      <c r="G5" s="13">
        <v>135</v>
      </c>
      <c r="H5" s="13">
        <f t="shared" ref="H5:H7" si="1">F5-G5</f>
        <v>-100</v>
      </c>
      <c r="I5" s="13">
        <f t="shared" ref="I5:I7" si="2">B5+E5+H5</f>
        <v>60</v>
      </c>
    </row>
    <row r="6" spans="1:9" x14ac:dyDescent="0.2">
      <c r="A6" s="12" t="s">
        <v>11</v>
      </c>
      <c r="B6" s="13">
        <v>942</v>
      </c>
      <c r="C6" s="13">
        <v>175</v>
      </c>
      <c r="D6" s="13">
        <v>375</v>
      </c>
      <c r="E6" s="13">
        <f t="shared" si="0"/>
        <v>-200</v>
      </c>
      <c r="F6" s="13">
        <v>185</v>
      </c>
      <c r="G6" s="13">
        <v>385</v>
      </c>
      <c r="H6" s="13">
        <f t="shared" si="1"/>
        <v>-200</v>
      </c>
      <c r="I6" s="13">
        <f t="shared" si="2"/>
        <v>542</v>
      </c>
    </row>
    <row r="7" spans="1:9" x14ac:dyDescent="0.2">
      <c r="A7" s="12" t="s">
        <v>12</v>
      </c>
      <c r="B7" s="13">
        <v>845</v>
      </c>
      <c r="C7" s="13">
        <v>275</v>
      </c>
      <c r="D7" s="13">
        <v>475</v>
      </c>
      <c r="E7" s="13">
        <f t="shared" si="0"/>
        <v>-200</v>
      </c>
      <c r="F7" s="13">
        <v>300</v>
      </c>
      <c r="G7" s="13">
        <v>500</v>
      </c>
      <c r="H7" s="13">
        <f t="shared" si="1"/>
        <v>-200</v>
      </c>
      <c r="I7" s="13">
        <f t="shared" si="2"/>
        <v>445</v>
      </c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7" t="s">
        <v>13</v>
      </c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2" t="s">
        <v>14</v>
      </c>
      <c r="B10" s="13">
        <v>-437</v>
      </c>
      <c r="C10" s="13">
        <v>16500</v>
      </c>
      <c r="D10" s="13">
        <v>16500</v>
      </c>
      <c r="E10" s="13">
        <f>C10-D10</f>
        <v>0</v>
      </c>
      <c r="F10" s="13">
        <v>17000</v>
      </c>
      <c r="G10" s="13">
        <v>17000</v>
      </c>
      <c r="H10" s="13">
        <f>F10-G10</f>
        <v>0</v>
      </c>
      <c r="I10" s="13">
        <f>B10+E10+H10</f>
        <v>-437</v>
      </c>
    </row>
    <row r="11" spans="1:9" x14ac:dyDescent="0.2">
      <c r="A11" s="12" t="s">
        <v>15</v>
      </c>
      <c r="B11" s="13"/>
      <c r="C11" s="13"/>
      <c r="D11" s="13"/>
      <c r="E11" s="13">
        <f t="shared" ref="E11:E12" si="3">C11-D11</f>
        <v>0</v>
      </c>
      <c r="F11" s="13"/>
      <c r="G11" s="13"/>
      <c r="H11" s="13">
        <f t="shared" ref="H11:H12" si="4">F11-G11</f>
        <v>0</v>
      </c>
      <c r="I11" s="13">
        <f t="shared" ref="I11:I12" si="5">B11+E11+H11</f>
        <v>0</v>
      </c>
    </row>
    <row r="12" spans="1:9" x14ac:dyDescent="0.2">
      <c r="A12" s="12" t="s">
        <v>16</v>
      </c>
      <c r="B12" s="13">
        <v>-2042</v>
      </c>
      <c r="C12" s="13">
        <v>3500</v>
      </c>
      <c r="D12" s="13">
        <v>3500</v>
      </c>
      <c r="E12" s="13">
        <f t="shared" si="3"/>
        <v>0</v>
      </c>
      <c r="F12" s="13">
        <v>3750</v>
      </c>
      <c r="G12" s="13">
        <v>3750</v>
      </c>
      <c r="H12" s="13">
        <f t="shared" si="4"/>
        <v>0</v>
      </c>
      <c r="I12" s="13">
        <f t="shared" si="5"/>
        <v>-2042</v>
      </c>
    </row>
    <row r="13" spans="1:9" x14ac:dyDescent="0.2">
      <c r="A13" s="14" t="s">
        <v>17</v>
      </c>
      <c r="B13" s="15">
        <f t="shared" ref="B13:I13" si="6">SUM(B3:B12)</f>
        <v>-342</v>
      </c>
      <c r="C13" s="15">
        <f t="shared" si="6"/>
        <v>21580</v>
      </c>
      <c r="D13" s="15">
        <f t="shared" si="6"/>
        <v>22780</v>
      </c>
      <c r="E13" s="15">
        <f t="shared" si="6"/>
        <v>-1200</v>
      </c>
      <c r="F13" s="15">
        <f t="shared" si="6"/>
        <v>22420</v>
      </c>
      <c r="G13" s="15">
        <f t="shared" si="6"/>
        <v>23620</v>
      </c>
      <c r="H13" s="15">
        <f t="shared" si="6"/>
        <v>-1200</v>
      </c>
      <c r="I13" s="15">
        <f t="shared" si="6"/>
        <v>-2742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2137</v>
      </c>
      <c r="C15" s="19">
        <f t="shared" si="7"/>
        <v>1580</v>
      </c>
      <c r="D15" s="19">
        <f t="shared" si="7"/>
        <v>2780</v>
      </c>
      <c r="E15" s="19">
        <f t="shared" si="7"/>
        <v>-1200</v>
      </c>
      <c r="F15" s="19">
        <f t="shared" si="7"/>
        <v>1670</v>
      </c>
      <c r="G15" s="19">
        <f t="shared" si="7"/>
        <v>2870</v>
      </c>
      <c r="H15" s="19">
        <f t="shared" si="7"/>
        <v>-1200</v>
      </c>
      <c r="I15" s="19">
        <f t="shared" si="7"/>
        <v>-263</v>
      </c>
    </row>
    <row r="16" spans="1:9" x14ac:dyDescent="0.2">
      <c r="A16" s="18" t="s">
        <v>19</v>
      </c>
      <c r="B16" s="19">
        <f t="shared" ref="B16:I16" si="8">SUM(B10:B12)</f>
        <v>-2479</v>
      </c>
      <c r="C16" s="19">
        <f t="shared" si="8"/>
        <v>20000</v>
      </c>
      <c r="D16" s="19">
        <f t="shared" si="8"/>
        <v>20000</v>
      </c>
      <c r="E16" s="19">
        <f t="shared" si="8"/>
        <v>0</v>
      </c>
      <c r="F16" s="19">
        <f t="shared" si="8"/>
        <v>20750</v>
      </c>
      <c r="G16" s="19">
        <f t="shared" si="8"/>
        <v>20750</v>
      </c>
      <c r="H16" s="19">
        <f t="shared" si="8"/>
        <v>0</v>
      </c>
      <c r="I16" s="19">
        <f t="shared" si="8"/>
        <v>-2479</v>
      </c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32</v>
      </c>
      <c r="B1" s="1" t="s">
        <v>1</v>
      </c>
      <c r="C1" s="2">
        <v>2016</v>
      </c>
      <c r="D1" s="2">
        <v>2016</v>
      </c>
      <c r="E1" s="2">
        <v>2016</v>
      </c>
      <c r="F1" s="2">
        <v>2017</v>
      </c>
      <c r="G1" s="2">
        <v>2017</v>
      </c>
      <c r="H1" s="2">
        <v>2017</v>
      </c>
      <c r="I1" s="2" t="s">
        <v>2</v>
      </c>
    </row>
    <row r="2" spans="1:9" x14ac:dyDescent="0.2">
      <c r="A2" s="6" t="s">
        <v>3</v>
      </c>
      <c r="B2" s="3" t="s">
        <v>45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44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13">
        <v>-3089.5369300000007</v>
      </c>
      <c r="C4" s="13">
        <v>700</v>
      </c>
      <c r="D4" s="13">
        <v>700</v>
      </c>
      <c r="E4" s="13">
        <f>C4-D4</f>
        <v>0</v>
      </c>
      <c r="F4" s="13">
        <v>700</v>
      </c>
      <c r="G4" s="13">
        <v>700</v>
      </c>
      <c r="H4" s="13">
        <f>F4-G4</f>
        <v>0</v>
      </c>
      <c r="I4" s="13">
        <f>B4+E4+H4</f>
        <v>-3089.5369300000007</v>
      </c>
    </row>
    <row r="5" spans="1:9" x14ac:dyDescent="0.2">
      <c r="A5" s="12" t="s">
        <v>10</v>
      </c>
      <c r="B5" s="13">
        <v>0</v>
      </c>
      <c r="C5" s="13">
        <v>50</v>
      </c>
      <c r="D5" s="13">
        <v>50</v>
      </c>
      <c r="E5" s="13">
        <f t="shared" ref="E5:E7" si="0">C5-D5</f>
        <v>0</v>
      </c>
      <c r="F5" s="13">
        <v>50</v>
      </c>
      <c r="G5" s="13">
        <v>50</v>
      </c>
      <c r="H5" s="13">
        <f t="shared" ref="H5:H7" si="1">F5-G5</f>
        <v>0</v>
      </c>
      <c r="I5" s="13">
        <f t="shared" ref="I5:I7" si="2">B5+E5+H5</f>
        <v>0</v>
      </c>
    </row>
    <row r="6" spans="1:9" x14ac:dyDescent="0.2">
      <c r="A6" s="12" t="s">
        <v>11</v>
      </c>
      <c r="B6" s="13">
        <v>119.58111</v>
      </c>
      <c r="C6" s="13">
        <v>700</v>
      </c>
      <c r="D6" s="13">
        <v>820</v>
      </c>
      <c r="E6" s="13">
        <f t="shared" si="0"/>
        <v>-120</v>
      </c>
      <c r="F6" s="13">
        <v>700</v>
      </c>
      <c r="G6" s="13">
        <v>700</v>
      </c>
      <c r="H6" s="13">
        <f t="shared" si="1"/>
        <v>0</v>
      </c>
      <c r="I6" s="13">
        <f t="shared" si="2"/>
        <v>-0.41889000000000465</v>
      </c>
    </row>
    <row r="7" spans="1:9" x14ac:dyDescent="0.2">
      <c r="A7" s="12" t="s">
        <v>12</v>
      </c>
      <c r="B7" s="13">
        <v>-48.126279999999987</v>
      </c>
      <c r="C7" s="13"/>
      <c r="D7" s="13"/>
      <c r="E7" s="13">
        <f t="shared" si="0"/>
        <v>0</v>
      </c>
      <c r="F7" s="13"/>
      <c r="G7" s="13"/>
      <c r="H7" s="13">
        <f t="shared" si="1"/>
        <v>0</v>
      </c>
      <c r="I7" s="13">
        <f t="shared" si="2"/>
        <v>-48.126279999999987</v>
      </c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7" t="s">
        <v>13</v>
      </c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2" t="s">
        <v>14</v>
      </c>
      <c r="B10" s="13">
        <v>533.59676000000002</v>
      </c>
      <c r="C10" s="13">
        <v>1000</v>
      </c>
      <c r="D10" s="13">
        <v>1534</v>
      </c>
      <c r="E10" s="13">
        <f>C10-D10</f>
        <v>-534</v>
      </c>
      <c r="F10" s="13">
        <v>1000</v>
      </c>
      <c r="G10" s="13">
        <v>1000</v>
      </c>
      <c r="H10" s="13">
        <f>F10-G10</f>
        <v>0</v>
      </c>
      <c r="I10" s="13">
        <f>B10+E10+H10</f>
        <v>-0.4032399999999825</v>
      </c>
    </row>
    <row r="11" spans="1:9" x14ac:dyDescent="0.2">
      <c r="A11" s="12" t="s">
        <v>15</v>
      </c>
      <c r="B11" s="13"/>
      <c r="C11" s="13"/>
      <c r="D11" s="13"/>
      <c r="E11" s="13">
        <f t="shared" ref="E11:E12" si="3">C11-D11</f>
        <v>0</v>
      </c>
      <c r="F11" s="13"/>
      <c r="G11" s="13"/>
      <c r="H11" s="13">
        <f t="shared" ref="H11:H12" si="4">F11-G11</f>
        <v>0</v>
      </c>
      <c r="I11" s="13">
        <f t="shared" ref="I11:I12" si="5">B11+E11+H11</f>
        <v>0</v>
      </c>
    </row>
    <row r="12" spans="1:9" x14ac:dyDescent="0.2">
      <c r="A12" s="12" t="s">
        <v>16</v>
      </c>
      <c r="B12" s="13"/>
      <c r="C12" s="13"/>
      <c r="D12" s="13"/>
      <c r="E12" s="13">
        <f t="shared" si="3"/>
        <v>0</v>
      </c>
      <c r="F12" s="13"/>
      <c r="G12" s="13"/>
      <c r="H12" s="13">
        <f t="shared" si="4"/>
        <v>0</v>
      </c>
      <c r="I12" s="13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-2484.4853400000006</v>
      </c>
      <c r="C13" s="15">
        <f t="shared" si="6"/>
        <v>2450</v>
      </c>
      <c r="D13" s="15">
        <f t="shared" si="6"/>
        <v>3104</v>
      </c>
      <c r="E13" s="15">
        <f t="shared" si="6"/>
        <v>-654</v>
      </c>
      <c r="F13" s="15">
        <f t="shared" si="6"/>
        <v>2450</v>
      </c>
      <c r="G13" s="15">
        <f t="shared" si="6"/>
        <v>2450</v>
      </c>
      <c r="H13" s="15">
        <f t="shared" si="6"/>
        <v>0</v>
      </c>
      <c r="I13" s="15">
        <f t="shared" si="6"/>
        <v>-3138.4853400000006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-3018.0821000000005</v>
      </c>
      <c r="C15" s="19">
        <f t="shared" si="7"/>
        <v>1450</v>
      </c>
      <c r="D15" s="19">
        <f t="shared" si="7"/>
        <v>1570</v>
      </c>
      <c r="E15" s="19">
        <f t="shared" si="7"/>
        <v>-120</v>
      </c>
      <c r="F15" s="19">
        <f t="shared" si="7"/>
        <v>1450</v>
      </c>
      <c r="G15" s="19">
        <f t="shared" si="7"/>
        <v>1450</v>
      </c>
      <c r="H15" s="19">
        <f t="shared" si="7"/>
        <v>0</v>
      </c>
      <c r="I15" s="19">
        <f t="shared" si="7"/>
        <v>-3138.0821000000005</v>
      </c>
    </row>
    <row r="16" spans="1:9" x14ac:dyDescent="0.2">
      <c r="A16" s="18" t="s">
        <v>19</v>
      </c>
      <c r="B16" s="19">
        <f t="shared" ref="B16:I16" si="8">SUM(B10:B12)</f>
        <v>533.59676000000002</v>
      </c>
      <c r="C16" s="19">
        <f t="shared" si="8"/>
        <v>1000</v>
      </c>
      <c r="D16" s="19">
        <f t="shared" si="8"/>
        <v>1534</v>
      </c>
      <c r="E16" s="19">
        <f t="shared" si="8"/>
        <v>-534</v>
      </c>
      <c r="F16" s="19">
        <f t="shared" si="8"/>
        <v>1000</v>
      </c>
      <c r="G16" s="19">
        <f t="shared" si="8"/>
        <v>1000</v>
      </c>
      <c r="H16" s="19">
        <f t="shared" si="8"/>
        <v>0</v>
      </c>
      <c r="I16" s="19">
        <f t="shared" si="8"/>
        <v>-0.4032399999999825</v>
      </c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view="pageLayout" zoomScaleNormal="100" workbookViewId="0">
      <selection activeCell="B1" sqref="B1:I2"/>
    </sheetView>
  </sheetViews>
  <sheetFormatPr defaultRowHeight="14.25" x14ac:dyDescent="0.2"/>
  <cols>
    <col min="1" max="1" width="20.875" bestFit="1" customWidth="1"/>
  </cols>
  <sheetData>
    <row r="1" spans="1:9" x14ac:dyDescent="0.2">
      <c r="A1" s="5" t="s">
        <v>33</v>
      </c>
      <c r="B1" s="1" t="s">
        <v>1</v>
      </c>
      <c r="C1" s="2">
        <v>2016</v>
      </c>
      <c r="D1" s="2">
        <v>2016</v>
      </c>
      <c r="E1" s="2">
        <v>2016</v>
      </c>
      <c r="F1" s="2">
        <v>2017</v>
      </c>
      <c r="G1" s="2">
        <v>2017</v>
      </c>
      <c r="H1" s="2">
        <v>2017</v>
      </c>
      <c r="I1" s="2" t="s">
        <v>2</v>
      </c>
    </row>
    <row r="2" spans="1:9" x14ac:dyDescent="0.2">
      <c r="A2" s="6" t="s">
        <v>3</v>
      </c>
      <c r="B2" s="3" t="s">
        <v>45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44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13">
        <v>-51</v>
      </c>
      <c r="C4" s="13">
        <v>219</v>
      </c>
      <c r="D4" s="13">
        <v>230</v>
      </c>
      <c r="E4" s="13">
        <f>C4-D4</f>
        <v>-11</v>
      </c>
      <c r="F4" s="13">
        <v>219</v>
      </c>
      <c r="G4" s="13">
        <v>230</v>
      </c>
      <c r="H4" s="13">
        <f>F4-G4</f>
        <v>-11</v>
      </c>
      <c r="I4" s="13">
        <f>B4+E4+H4</f>
        <v>-73</v>
      </c>
    </row>
    <row r="5" spans="1:9" x14ac:dyDescent="0.2">
      <c r="A5" s="12" t="s">
        <v>10</v>
      </c>
      <c r="B5" s="13"/>
      <c r="C5" s="13">
        <v>20</v>
      </c>
      <c r="D5" s="13">
        <v>20</v>
      </c>
      <c r="E5" s="13">
        <f t="shared" ref="E5:E7" si="0">C5-D5</f>
        <v>0</v>
      </c>
      <c r="F5" s="13">
        <v>20</v>
      </c>
      <c r="G5" s="13">
        <v>20</v>
      </c>
      <c r="H5" s="13">
        <f t="shared" ref="H5:H7" si="1">F5-G5</f>
        <v>0</v>
      </c>
      <c r="I5" s="13">
        <f t="shared" ref="I5:I7" si="2">B5+E5+H5</f>
        <v>0</v>
      </c>
    </row>
    <row r="6" spans="1:9" x14ac:dyDescent="0.2">
      <c r="A6" s="12" t="s">
        <v>11</v>
      </c>
      <c r="B6" s="13">
        <v>-20</v>
      </c>
      <c r="C6" s="13">
        <v>30</v>
      </c>
      <c r="D6" s="13">
        <v>40</v>
      </c>
      <c r="E6" s="13">
        <f t="shared" si="0"/>
        <v>-10</v>
      </c>
      <c r="F6" s="13">
        <v>30</v>
      </c>
      <c r="G6" s="13">
        <v>40</v>
      </c>
      <c r="H6" s="13">
        <f t="shared" si="1"/>
        <v>-10</v>
      </c>
      <c r="I6" s="13">
        <f t="shared" si="2"/>
        <v>-40</v>
      </c>
    </row>
    <row r="7" spans="1:9" ht="22.5" x14ac:dyDescent="0.2">
      <c r="A7" s="12" t="s">
        <v>12</v>
      </c>
      <c r="B7" s="13"/>
      <c r="C7" s="13"/>
      <c r="D7" s="13"/>
      <c r="E7" s="13">
        <f t="shared" si="0"/>
        <v>0</v>
      </c>
      <c r="F7" s="13"/>
      <c r="G7" s="13"/>
      <c r="H7" s="13">
        <f t="shared" si="1"/>
        <v>0</v>
      </c>
      <c r="I7" s="13">
        <f t="shared" si="2"/>
        <v>0</v>
      </c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7" t="s">
        <v>13</v>
      </c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2" t="s">
        <v>14</v>
      </c>
      <c r="B10" s="13"/>
      <c r="C10" s="13"/>
      <c r="D10" s="13"/>
      <c r="E10" s="13">
        <f>C10-D10</f>
        <v>0</v>
      </c>
      <c r="F10" s="13"/>
      <c r="G10" s="13"/>
      <c r="H10" s="13">
        <f>F10-G10</f>
        <v>0</v>
      </c>
      <c r="I10" s="13">
        <f>B10+E10+H10</f>
        <v>0</v>
      </c>
    </row>
    <row r="11" spans="1:9" x14ac:dyDescent="0.2">
      <c r="A11" s="12" t="s">
        <v>15</v>
      </c>
      <c r="B11" s="13"/>
      <c r="C11" s="13"/>
      <c r="D11" s="13"/>
      <c r="E11" s="13">
        <f t="shared" ref="E11:E12" si="3">C11-D11</f>
        <v>0</v>
      </c>
      <c r="F11" s="13"/>
      <c r="G11" s="13"/>
      <c r="H11" s="13">
        <f t="shared" ref="H11:H12" si="4">F11-G11</f>
        <v>0</v>
      </c>
      <c r="I11" s="13">
        <f t="shared" ref="I11:I12" si="5">B11+E11+H11</f>
        <v>0</v>
      </c>
    </row>
    <row r="12" spans="1:9" x14ac:dyDescent="0.2">
      <c r="A12" s="12" t="s">
        <v>16</v>
      </c>
      <c r="B12" s="13"/>
      <c r="C12" s="13"/>
      <c r="D12" s="13"/>
      <c r="E12" s="13">
        <f t="shared" si="3"/>
        <v>0</v>
      </c>
      <c r="F12" s="13"/>
      <c r="G12" s="13"/>
      <c r="H12" s="13">
        <f t="shared" si="4"/>
        <v>0</v>
      </c>
      <c r="I12" s="13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-71</v>
      </c>
      <c r="C13" s="15">
        <f t="shared" si="6"/>
        <v>269</v>
      </c>
      <c r="D13" s="15">
        <f t="shared" si="6"/>
        <v>290</v>
      </c>
      <c r="E13" s="15">
        <f t="shared" si="6"/>
        <v>-21</v>
      </c>
      <c r="F13" s="15">
        <f t="shared" si="6"/>
        <v>269</v>
      </c>
      <c r="G13" s="15">
        <f t="shared" si="6"/>
        <v>290</v>
      </c>
      <c r="H13" s="15">
        <f t="shared" si="6"/>
        <v>-21</v>
      </c>
      <c r="I13" s="15">
        <f t="shared" si="6"/>
        <v>-113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-71</v>
      </c>
      <c r="C15" s="19">
        <f t="shared" si="7"/>
        <v>269</v>
      </c>
      <c r="D15" s="19">
        <f t="shared" si="7"/>
        <v>290</v>
      </c>
      <c r="E15" s="19">
        <f t="shared" si="7"/>
        <v>-21</v>
      </c>
      <c r="F15" s="19">
        <f t="shared" si="7"/>
        <v>269</v>
      </c>
      <c r="G15" s="19">
        <f t="shared" si="7"/>
        <v>290</v>
      </c>
      <c r="H15" s="19">
        <f t="shared" si="7"/>
        <v>-21</v>
      </c>
      <c r="I15" s="19">
        <f t="shared" si="7"/>
        <v>-113</v>
      </c>
    </row>
    <row r="16" spans="1:9" x14ac:dyDescent="0.2">
      <c r="A16" s="18" t="s">
        <v>19</v>
      </c>
      <c r="B16" s="19">
        <f t="shared" ref="B16:I16" si="8">SUM(B10:B12)</f>
        <v>0</v>
      </c>
      <c r="C16" s="19">
        <f t="shared" si="8"/>
        <v>0</v>
      </c>
      <c r="D16" s="19">
        <f t="shared" si="8"/>
        <v>0</v>
      </c>
      <c r="E16" s="19">
        <f t="shared" si="8"/>
        <v>0</v>
      </c>
      <c r="F16" s="19">
        <f t="shared" si="8"/>
        <v>0</v>
      </c>
      <c r="G16" s="19">
        <f t="shared" si="8"/>
        <v>0</v>
      </c>
      <c r="H16" s="19">
        <f t="shared" si="8"/>
        <v>0</v>
      </c>
      <c r="I16" s="19">
        <f t="shared" si="8"/>
        <v>0</v>
      </c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34</v>
      </c>
      <c r="B1" s="1" t="s">
        <v>1</v>
      </c>
      <c r="C1" s="2">
        <v>2016</v>
      </c>
      <c r="D1" s="2">
        <v>2016</v>
      </c>
      <c r="E1" s="2">
        <v>2016</v>
      </c>
      <c r="F1" s="2">
        <v>2017</v>
      </c>
      <c r="G1" s="2">
        <v>2017</v>
      </c>
      <c r="H1" s="2">
        <v>2017</v>
      </c>
      <c r="I1" s="2" t="s">
        <v>2</v>
      </c>
    </row>
    <row r="2" spans="1:9" x14ac:dyDescent="0.2">
      <c r="A2" s="6" t="s">
        <v>3</v>
      </c>
      <c r="B2" s="3" t="s">
        <v>45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44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13">
        <v>-1719</v>
      </c>
      <c r="C4" s="13">
        <v>240</v>
      </c>
      <c r="D4" s="13">
        <v>345</v>
      </c>
      <c r="E4" s="13">
        <f>C4-D4</f>
        <v>-105</v>
      </c>
      <c r="F4" s="13">
        <v>260</v>
      </c>
      <c r="G4" s="13">
        <v>450</v>
      </c>
      <c r="H4" s="13">
        <f>F4-G4</f>
        <v>-190</v>
      </c>
      <c r="I4" s="13">
        <f>B4+E4+H4</f>
        <v>-2014</v>
      </c>
    </row>
    <row r="5" spans="1:9" x14ac:dyDescent="0.2">
      <c r="A5" s="12" t="s">
        <v>10</v>
      </c>
      <c r="B5" s="13">
        <v>3</v>
      </c>
      <c r="C5" s="13">
        <v>35</v>
      </c>
      <c r="D5" s="13">
        <v>34</v>
      </c>
      <c r="E5" s="13">
        <f t="shared" ref="E5:E7" si="0">C5-D5</f>
        <v>1</v>
      </c>
      <c r="F5" s="13">
        <v>35</v>
      </c>
      <c r="G5" s="13">
        <v>34</v>
      </c>
      <c r="H5" s="13">
        <f t="shared" ref="H5:H7" si="1">F5-G5</f>
        <v>1</v>
      </c>
      <c r="I5" s="13">
        <f t="shared" ref="I5:I7" si="2">B5+E5+H5</f>
        <v>5</v>
      </c>
    </row>
    <row r="6" spans="1:9" x14ac:dyDescent="0.2">
      <c r="A6" s="12" t="s">
        <v>11</v>
      </c>
      <c r="B6" s="13">
        <v>48</v>
      </c>
      <c r="C6" s="13">
        <v>35</v>
      </c>
      <c r="D6" s="13">
        <v>33</v>
      </c>
      <c r="E6" s="13">
        <f t="shared" si="0"/>
        <v>2</v>
      </c>
      <c r="F6" s="13">
        <v>35</v>
      </c>
      <c r="G6" s="13">
        <v>33</v>
      </c>
      <c r="H6" s="13">
        <f t="shared" si="1"/>
        <v>2</v>
      </c>
      <c r="I6" s="13">
        <f t="shared" si="2"/>
        <v>52</v>
      </c>
    </row>
    <row r="7" spans="1:9" x14ac:dyDescent="0.2">
      <c r="A7" s="12" t="s">
        <v>12</v>
      </c>
      <c r="B7" s="13"/>
      <c r="C7" s="13"/>
      <c r="D7" s="13"/>
      <c r="E7" s="13">
        <f t="shared" si="0"/>
        <v>0</v>
      </c>
      <c r="F7" s="13"/>
      <c r="G7" s="13"/>
      <c r="H7" s="13">
        <f t="shared" si="1"/>
        <v>0</v>
      </c>
      <c r="I7" s="13">
        <f t="shared" si="2"/>
        <v>0</v>
      </c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7" t="s">
        <v>13</v>
      </c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2" t="s">
        <v>14</v>
      </c>
      <c r="B10" s="13"/>
      <c r="C10" s="13"/>
      <c r="D10" s="13"/>
      <c r="E10" s="13">
        <f>C10-D10</f>
        <v>0</v>
      </c>
      <c r="F10" s="13"/>
      <c r="G10" s="13"/>
      <c r="H10" s="13">
        <f>F10-G10</f>
        <v>0</v>
      </c>
      <c r="I10" s="13">
        <f>B10+E10+H10</f>
        <v>0</v>
      </c>
    </row>
    <row r="11" spans="1:9" x14ac:dyDescent="0.2">
      <c r="A11" s="12" t="s">
        <v>15</v>
      </c>
      <c r="B11" s="13"/>
      <c r="C11" s="13"/>
      <c r="D11" s="13"/>
      <c r="E11" s="13">
        <f t="shared" ref="E11:E12" si="3">C11-D11</f>
        <v>0</v>
      </c>
      <c r="F11" s="13"/>
      <c r="G11" s="13"/>
      <c r="H11" s="13">
        <f t="shared" ref="H11:H12" si="4">F11-G11</f>
        <v>0</v>
      </c>
      <c r="I11" s="13">
        <f t="shared" ref="I11:I12" si="5">B11+E11+H11</f>
        <v>0</v>
      </c>
    </row>
    <row r="12" spans="1:9" x14ac:dyDescent="0.2">
      <c r="A12" s="12" t="s">
        <v>16</v>
      </c>
      <c r="B12" s="13"/>
      <c r="C12" s="13"/>
      <c r="D12" s="13"/>
      <c r="E12" s="13">
        <f t="shared" si="3"/>
        <v>0</v>
      </c>
      <c r="F12" s="13"/>
      <c r="G12" s="13"/>
      <c r="H12" s="13">
        <f t="shared" si="4"/>
        <v>0</v>
      </c>
      <c r="I12" s="13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-1668</v>
      </c>
      <c r="C13" s="15">
        <f t="shared" si="6"/>
        <v>310</v>
      </c>
      <c r="D13" s="15">
        <f t="shared" si="6"/>
        <v>412</v>
      </c>
      <c r="E13" s="15">
        <f t="shared" si="6"/>
        <v>-102</v>
      </c>
      <c r="F13" s="15">
        <f t="shared" si="6"/>
        <v>330</v>
      </c>
      <c r="G13" s="15">
        <f t="shared" si="6"/>
        <v>517</v>
      </c>
      <c r="H13" s="15">
        <f t="shared" si="6"/>
        <v>-187</v>
      </c>
      <c r="I13" s="15">
        <f t="shared" si="6"/>
        <v>-1957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H15" si="7">SUM(B4:B8)</f>
        <v>-1668</v>
      </c>
      <c r="C15" s="19">
        <f t="shared" si="7"/>
        <v>310</v>
      </c>
      <c r="D15" s="19">
        <f t="shared" si="7"/>
        <v>412</v>
      </c>
      <c r="E15" s="19">
        <f t="shared" si="7"/>
        <v>-102</v>
      </c>
      <c r="F15" s="19">
        <f t="shared" si="7"/>
        <v>330</v>
      </c>
      <c r="G15" s="19">
        <f t="shared" si="7"/>
        <v>517</v>
      </c>
      <c r="H15" s="19">
        <f t="shared" si="7"/>
        <v>-187</v>
      </c>
      <c r="I15" s="19">
        <f>SUM(I4:I8)</f>
        <v>-1957</v>
      </c>
    </row>
    <row r="16" spans="1:9" x14ac:dyDescent="0.2">
      <c r="A16" s="18" t="s">
        <v>19</v>
      </c>
      <c r="B16" s="19">
        <f t="shared" ref="B16:I16" si="8">SUM(B10:B12)</f>
        <v>0</v>
      </c>
      <c r="C16" s="19">
        <f t="shared" si="8"/>
        <v>0</v>
      </c>
      <c r="D16" s="19">
        <f t="shared" si="8"/>
        <v>0</v>
      </c>
      <c r="E16" s="19">
        <f t="shared" si="8"/>
        <v>0</v>
      </c>
      <c r="F16" s="19">
        <f t="shared" si="8"/>
        <v>0</v>
      </c>
      <c r="G16" s="19">
        <f t="shared" si="8"/>
        <v>0</v>
      </c>
      <c r="H16" s="19">
        <f t="shared" si="8"/>
        <v>0</v>
      </c>
      <c r="I16" s="19">
        <f t="shared" si="8"/>
        <v>0</v>
      </c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35</v>
      </c>
      <c r="B1" s="1" t="s">
        <v>1</v>
      </c>
      <c r="C1" s="2">
        <v>2016</v>
      </c>
      <c r="D1" s="2">
        <v>2016</v>
      </c>
      <c r="E1" s="2">
        <v>2016</v>
      </c>
      <c r="F1" s="2">
        <v>2017</v>
      </c>
      <c r="G1" s="2">
        <v>2017</v>
      </c>
      <c r="H1" s="2">
        <v>2017</v>
      </c>
      <c r="I1" s="2" t="s">
        <v>2</v>
      </c>
    </row>
    <row r="2" spans="1:9" x14ac:dyDescent="0.2">
      <c r="A2" s="6" t="s">
        <v>3</v>
      </c>
      <c r="B2" s="3" t="s">
        <v>45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44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13">
        <v>-460</v>
      </c>
      <c r="C4" s="13">
        <v>250</v>
      </c>
      <c r="D4" s="13">
        <v>350</v>
      </c>
      <c r="E4" s="13">
        <f>C4-D4</f>
        <v>-100</v>
      </c>
      <c r="F4" s="13">
        <v>250</v>
      </c>
      <c r="G4" s="13">
        <v>350</v>
      </c>
      <c r="H4" s="13">
        <f>F4-G4</f>
        <v>-100</v>
      </c>
      <c r="I4" s="13">
        <f>B4+E4+H4</f>
        <v>-660</v>
      </c>
    </row>
    <row r="5" spans="1:9" x14ac:dyDescent="0.2">
      <c r="A5" s="12" t="s">
        <v>10</v>
      </c>
      <c r="B5" s="13">
        <v>-5</v>
      </c>
      <c r="C5" s="13">
        <v>25</v>
      </c>
      <c r="D5" s="13">
        <v>20</v>
      </c>
      <c r="E5" s="13">
        <f t="shared" ref="E5:E7" si="0">C5-D5</f>
        <v>5</v>
      </c>
      <c r="F5" s="13">
        <v>25</v>
      </c>
      <c r="G5" s="13">
        <v>25</v>
      </c>
      <c r="H5" s="13">
        <f t="shared" ref="H5:H7" si="1">F5-G5</f>
        <v>0</v>
      </c>
      <c r="I5" s="13">
        <f t="shared" ref="I5:I7" si="2">B5+E5+H5</f>
        <v>0</v>
      </c>
    </row>
    <row r="6" spans="1:9" x14ac:dyDescent="0.2">
      <c r="A6" s="12" t="s">
        <v>11</v>
      </c>
      <c r="B6" s="13">
        <v>-64</v>
      </c>
      <c r="C6" s="13">
        <v>50</v>
      </c>
      <c r="D6" s="13">
        <v>30</v>
      </c>
      <c r="E6" s="13">
        <f t="shared" si="0"/>
        <v>20</v>
      </c>
      <c r="F6" s="13">
        <v>50</v>
      </c>
      <c r="G6" s="13">
        <v>30</v>
      </c>
      <c r="H6" s="13">
        <f t="shared" si="1"/>
        <v>20</v>
      </c>
      <c r="I6" s="13">
        <f t="shared" si="2"/>
        <v>-24</v>
      </c>
    </row>
    <row r="7" spans="1:9" x14ac:dyDescent="0.2">
      <c r="A7" s="12" t="s">
        <v>12</v>
      </c>
      <c r="B7" s="13">
        <v>-37</v>
      </c>
      <c r="C7" s="13">
        <v>150</v>
      </c>
      <c r="D7" s="13">
        <v>130</v>
      </c>
      <c r="E7" s="13">
        <f t="shared" si="0"/>
        <v>20</v>
      </c>
      <c r="F7" s="13">
        <v>740</v>
      </c>
      <c r="G7" s="13">
        <v>725</v>
      </c>
      <c r="H7" s="13">
        <f t="shared" si="1"/>
        <v>15</v>
      </c>
      <c r="I7" s="13">
        <f t="shared" si="2"/>
        <v>-2</v>
      </c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7" t="s">
        <v>13</v>
      </c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2" t="s">
        <v>14</v>
      </c>
      <c r="B10" s="13">
        <v>411</v>
      </c>
      <c r="C10" s="13">
        <v>3400</v>
      </c>
      <c r="D10" s="13">
        <v>3811</v>
      </c>
      <c r="E10" s="13">
        <f>C10-D10</f>
        <v>-411</v>
      </c>
      <c r="F10" s="13">
        <v>3400</v>
      </c>
      <c r="G10" s="13">
        <v>3400</v>
      </c>
      <c r="H10" s="13">
        <f>F10-G10</f>
        <v>0</v>
      </c>
      <c r="I10" s="13">
        <f>B10+E10+H10</f>
        <v>0</v>
      </c>
    </row>
    <row r="11" spans="1:9" x14ac:dyDescent="0.2">
      <c r="A11" s="12" t="s">
        <v>15</v>
      </c>
      <c r="B11" s="13"/>
      <c r="C11" s="13"/>
      <c r="D11" s="13"/>
      <c r="E11" s="13">
        <f t="shared" ref="E11:E12" si="3">C11-D11</f>
        <v>0</v>
      </c>
      <c r="F11" s="13"/>
      <c r="G11" s="13"/>
      <c r="H11" s="13">
        <f t="shared" ref="H11:H12" si="4">F11-G11</f>
        <v>0</v>
      </c>
      <c r="I11" s="13">
        <f t="shared" ref="I11:I12" si="5">B11+E11+H11</f>
        <v>0</v>
      </c>
    </row>
    <row r="12" spans="1:9" x14ac:dyDescent="0.2">
      <c r="A12" s="12" t="s">
        <v>16</v>
      </c>
      <c r="B12" s="13">
        <v>-14</v>
      </c>
      <c r="C12" s="13">
        <v>14</v>
      </c>
      <c r="D12" s="13">
        <v>0</v>
      </c>
      <c r="E12" s="13">
        <f t="shared" si="3"/>
        <v>14</v>
      </c>
      <c r="F12" s="13">
        <v>15</v>
      </c>
      <c r="G12" s="13">
        <v>15</v>
      </c>
      <c r="H12" s="13">
        <f t="shared" si="4"/>
        <v>0</v>
      </c>
      <c r="I12" s="13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-169</v>
      </c>
      <c r="C13" s="15">
        <f t="shared" si="6"/>
        <v>3889</v>
      </c>
      <c r="D13" s="15">
        <f t="shared" si="6"/>
        <v>4341</v>
      </c>
      <c r="E13" s="15">
        <f t="shared" si="6"/>
        <v>-452</v>
      </c>
      <c r="F13" s="15">
        <f t="shared" si="6"/>
        <v>4480</v>
      </c>
      <c r="G13" s="15">
        <f t="shared" si="6"/>
        <v>4545</v>
      </c>
      <c r="H13" s="15">
        <f t="shared" si="6"/>
        <v>-65</v>
      </c>
      <c r="I13" s="15">
        <f t="shared" si="6"/>
        <v>-686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-566</v>
      </c>
      <c r="C15" s="19">
        <f t="shared" si="7"/>
        <v>475</v>
      </c>
      <c r="D15" s="19">
        <f t="shared" si="7"/>
        <v>530</v>
      </c>
      <c r="E15" s="19">
        <f t="shared" si="7"/>
        <v>-55</v>
      </c>
      <c r="F15" s="19">
        <f t="shared" si="7"/>
        <v>1065</v>
      </c>
      <c r="G15" s="19">
        <f t="shared" si="7"/>
        <v>1130</v>
      </c>
      <c r="H15" s="19">
        <f t="shared" si="7"/>
        <v>-65</v>
      </c>
      <c r="I15" s="19">
        <f t="shared" si="7"/>
        <v>-686</v>
      </c>
    </row>
    <row r="16" spans="1:9" x14ac:dyDescent="0.2">
      <c r="A16" s="18" t="s">
        <v>19</v>
      </c>
      <c r="B16" s="19">
        <f t="shared" ref="B16:I16" si="8">SUM(B10:B12)</f>
        <v>397</v>
      </c>
      <c r="C16" s="19">
        <f t="shared" si="8"/>
        <v>3414</v>
      </c>
      <c r="D16" s="19">
        <f t="shared" si="8"/>
        <v>3811</v>
      </c>
      <c r="E16" s="19">
        <f t="shared" si="8"/>
        <v>-397</v>
      </c>
      <c r="F16" s="19">
        <f t="shared" si="8"/>
        <v>3415</v>
      </c>
      <c r="G16" s="19">
        <f t="shared" si="8"/>
        <v>3415</v>
      </c>
      <c r="H16" s="19">
        <f t="shared" si="8"/>
        <v>0</v>
      </c>
      <c r="I16" s="19">
        <f t="shared" si="8"/>
        <v>0</v>
      </c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36</v>
      </c>
      <c r="B1" s="1" t="s">
        <v>1</v>
      </c>
      <c r="C1" s="2">
        <v>2016</v>
      </c>
      <c r="D1" s="2">
        <v>2016</v>
      </c>
      <c r="E1" s="2">
        <v>2016</v>
      </c>
      <c r="F1" s="2">
        <v>2017</v>
      </c>
      <c r="G1" s="2">
        <v>2017</v>
      </c>
      <c r="H1" s="2">
        <v>2017</v>
      </c>
      <c r="I1" s="2" t="s">
        <v>2</v>
      </c>
    </row>
    <row r="2" spans="1:9" x14ac:dyDescent="0.2">
      <c r="A2" s="6" t="s">
        <v>3</v>
      </c>
      <c r="B2" s="3" t="s">
        <v>45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44</v>
      </c>
    </row>
    <row r="3" spans="1:9" x14ac:dyDescent="0.2">
      <c r="A3" s="7" t="s">
        <v>8</v>
      </c>
      <c r="B3" s="13"/>
      <c r="C3" s="13"/>
      <c r="D3" s="13"/>
      <c r="E3" s="13"/>
      <c r="F3" s="13"/>
      <c r="G3" s="13"/>
      <c r="H3" s="13"/>
      <c r="I3" s="13"/>
    </row>
    <row r="4" spans="1:9" ht="22.5" x14ac:dyDescent="0.2">
      <c r="A4" s="12" t="s">
        <v>9</v>
      </c>
      <c r="B4" s="13">
        <v>-102</v>
      </c>
      <c r="C4" s="13">
        <v>610</v>
      </c>
      <c r="D4" s="13">
        <v>600</v>
      </c>
      <c r="E4" s="13">
        <f>C4-D4</f>
        <v>10</v>
      </c>
      <c r="F4" s="13">
        <v>620</v>
      </c>
      <c r="G4" s="13">
        <v>610</v>
      </c>
      <c r="H4" s="13">
        <f>F4-G4</f>
        <v>10</v>
      </c>
      <c r="I4" s="13">
        <f>B4+E4+H4</f>
        <v>-82</v>
      </c>
    </row>
    <row r="5" spans="1:9" x14ac:dyDescent="0.2">
      <c r="A5" s="12" t="s">
        <v>10</v>
      </c>
      <c r="B5" s="13">
        <v>0</v>
      </c>
      <c r="C5" s="13">
        <v>360</v>
      </c>
      <c r="D5" s="13">
        <v>360</v>
      </c>
      <c r="E5" s="13">
        <f t="shared" ref="E5:E7" si="0">C5-D5</f>
        <v>0</v>
      </c>
      <c r="F5" s="13">
        <v>360</v>
      </c>
      <c r="G5" s="13">
        <v>360</v>
      </c>
      <c r="H5" s="13">
        <f t="shared" ref="H5:H7" si="1">F5-G5</f>
        <v>0</v>
      </c>
      <c r="I5" s="13">
        <f t="shared" ref="I5:I7" si="2">B5+E5+H5</f>
        <v>0</v>
      </c>
    </row>
    <row r="6" spans="1:9" x14ac:dyDescent="0.2">
      <c r="A6" s="12" t="s">
        <v>11</v>
      </c>
      <c r="B6" s="13">
        <v>24</v>
      </c>
      <c r="C6" s="13">
        <v>20</v>
      </c>
      <c r="D6" s="13">
        <v>20</v>
      </c>
      <c r="E6" s="13">
        <f t="shared" si="0"/>
        <v>0</v>
      </c>
      <c r="F6" s="13">
        <v>20</v>
      </c>
      <c r="G6" s="13">
        <v>20</v>
      </c>
      <c r="H6" s="13">
        <f t="shared" si="1"/>
        <v>0</v>
      </c>
      <c r="I6" s="13">
        <f t="shared" si="2"/>
        <v>24</v>
      </c>
    </row>
    <row r="7" spans="1:9" x14ac:dyDescent="0.2">
      <c r="A7" s="12" t="s">
        <v>12</v>
      </c>
      <c r="B7" s="13">
        <v>-42</v>
      </c>
      <c r="C7" s="13">
        <v>5</v>
      </c>
      <c r="D7" s="13">
        <v>5</v>
      </c>
      <c r="E7" s="13">
        <f t="shared" si="0"/>
        <v>0</v>
      </c>
      <c r="F7" s="13">
        <v>5</v>
      </c>
      <c r="G7" s="13">
        <v>5</v>
      </c>
      <c r="H7" s="13">
        <f t="shared" si="1"/>
        <v>0</v>
      </c>
      <c r="I7" s="13">
        <f t="shared" si="2"/>
        <v>-42</v>
      </c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7" t="s">
        <v>13</v>
      </c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2" t="s">
        <v>14</v>
      </c>
      <c r="B10" s="13">
        <v>-26</v>
      </c>
      <c r="C10" s="13">
        <v>340</v>
      </c>
      <c r="D10" s="13">
        <v>350</v>
      </c>
      <c r="E10" s="13">
        <f>C10-D10</f>
        <v>-10</v>
      </c>
      <c r="F10" s="13">
        <v>340</v>
      </c>
      <c r="G10" s="13">
        <v>350</v>
      </c>
      <c r="H10" s="13">
        <f>F10-G10</f>
        <v>-10</v>
      </c>
      <c r="I10" s="13">
        <f>B10+E10+H10</f>
        <v>-46</v>
      </c>
    </row>
    <row r="11" spans="1:9" x14ac:dyDescent="0.2">
      <c r="A11" s="12" t="s">
        <v>15</v>
      </c>
      <c r="B11" s="13">
        <v>2173</v>
      </c>
      <c r="C11" s="13">
        <v>2100</v>
      </c>
      <c r="D11" s="13"/>
      <c r="E11" s="13">
        <f t="shared" ref="E11:E12" si="3">C11-D11</f>
        <v>2100</v>
      </c>
      <c r="F11" s="13">
        <v>2100</v>
      </c>
      <c r="G11" s="13"/>
      <c r="H11" s="13">
        <f t="shared" ref="H11:H12" si="4">F11-G11</f>
        <v>2100</v>
      </c>
      <c r="I11" s="13">
        <f t="shared" ref="I11:I12" si="5">B11+E11+H11</f>
        <v>6373</v>
      </c>
    </row>
    <row r="12" spans="1:9" x14ac:dyDescent="0.2">
      <c r="A12" s="12" t="s">
        <v>16</v>
      </c>
      <c r="B12" s="13">
        <v>0</v>
      </c>
      <c r="C12" s="13">
        <v>0</v>
      </c>
      <c r="D12" s="13">
        <v>0</v>
      </c>
      <c r="E12" s="13">
        <f t="shared" si="3"/>
        <v>0</v>
      </c>
      <c r="F12" s="13">
        <v>0</v>
      </c>
      <c r="G12" s="13">
        <v>0</v>
      </c>
      <c r="H12" s="13">
        <f t="shared" si="4"/>
        <v>0</v>
      </c>
      <c r="I12" s="13">
        <f t="shared" si="5"/>
        <v>0</v>
      </c>
    </row>
    <row r="13" spans="1:9" x14ac:dyDescent="0.2">
      <c r="A13" s="14" t="s">
        <v>17</v>
      </c>
      <c r="B13" s="15">
        <f t="shared" ref="B13:I13" si="6">SUM(B3:B12)</f>
        <v>2027</v>
      </c>
      <c r="C13" s="15">
        <f t="shared" si="6"/>
        <v>3435</v>
      </c>
      <c r="D13" s="15">
        <f t="shared" si="6"/>
        <v>1335</v>
      </c>
      <c r="E13" s="15">
        <f t="shared" si="6"/>
        <v>2100</v>
      </c>
      <c r="F13" s="15">
        <f t="shared" si="6"/>
        <v>3445</v>
      </c>
      <c r="G13" s="15">
        <f t="shared" si="6"/>
        <v>1345</v>
      </c>
      <c r="H13" s="15">
        <f t="shared" si="6"/>
        <v>2100</v>
      </c>
      <c r="I13" s="15">
        <f t="shared" si="6"/>
        <v>6227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-120</v>
      </c>
      <c r="C15" s="19">
        <f t="shared" si="7"/>
        <v>995</v>
      </c>
      <c r="D15" s="19">
        <f t="shared" si="7"/>
        <v>985</v>
      </c>
      <c r="E15" s="19">
        <f t="shared" si="7"/>
        <v>10</v>
      </c>
      <c r="F15" s="19">
        <f t="shared" si="7"/>
        <v>1005</v>
      </c>
      <c r="G15" s="19">
        <f t="shared" si="7"/>
        <v>995</v>
      </c>
      <c r="H15" s="19">
        <f t="shared" si="7"/>
        <v>10</v>
      </c>
      <c r="I15" s="19">
        <f t="shared" si="7"/>
        <v>-100</v>
      </c>
    </row>
    <row r="16" spans="1:9" x14ac:dyDescent="0.2">
      <c r="A16" s="18" t="s">
        <v>19</v>
      </c>
      <c r="B16" s="19">
        <f t="shared" ref="B16:I16" si="8">SUM(B10:B12)</f>
        <v>2147</v>
      </c>
      <c r="C16" s="19">
        <f t="shared" si="8"/>
        <v>2440</v>
      </c>
      <c r="D16" s="19">
        <f t="shared" si="8"/>
        <v>350</v>
      </c>
      <c r="E16" s="19">
        <f t="shared" si="8"/>
        <v>2090</v>
      </c>
      <c r="F16" s="19">
        <f t="shared" si="8"/>
        <v>2440</v>
      </c>
      <c r="G16" s="19">
        <f t="shared" si="8"/>
        <v>350</v>
      </c>
      <c r="H16" s="19">
        <f t="shared" si="8"/>
        <v>2090</v>
      </c>
      <c r="I16" s="19">
        <f t="shared" si="8"/>
        <v>6327</v>
      </c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I37" sqref="I37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37</v>
      </c>
      <c r="B1" s="1" t="s">
        <v>1</v>
      </c>
      <c r="C1" s="2">
        <v>2016</v>
      </c>
      <c r="D1" s="2">
        <v>2016</v>
      </c>
      <c r="E1" s="2">
        <v>2016</v>
      </c>
      <c r="F1" s="2">
        <v>2017</v>
      </c>
      <c r="G1" s="2">
        <v>2017</v>
      </c>
      <c r="H1" s="2">
        <v>2017</v>
      </c>
      <c r="I1" s="2" t="s">
        <v>2</v>
      </c>
    </row>
    <row r="2" spans="1:9" x14ac:dyDescent="0.2">
      <c r="A2" s="6" t="s">
        <v>3</v>
      </c>
      <c r="B2" s="3" t="s">
        <v>45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44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13">
        <v>-1876.1019300000003</v>
      </c>
      <c r="C4" s="13">
        <v>400</v>
      </c>
      <c r="D4" s="13">
        <v>1000</v>
      </c>
      <c r="E4" s="13">
        <f>C4-D4</f>
        <v>-600</v>
      </c>
      <c r="F4" s="13">
        <v>400</v>
      </c>
      <c r="G4" s="13">
        <v>1000</v>
      </c>
      <c r="H4" s="13">
        <f>F4-G4</f>
        <v>-600</v>
      </c>
      <c r="I4" s="13">
        <f>B4+E4+H4</f>
        <v>-3076.1019300000003</v>
      </c>
    </row>
    <row r="5" spans="1:9" x14ac:dyDescent="0.2">
      <c r="A5" s="12" t="s">
        <v>10</v>
      </c>
      <c r="B5" s="13">
        <v>0</v>
      </c>
      <c r="C5" s="13">
        <v>10</v>
      </c>
      <c r="D5" s="13">
        <v>10</v>
      </c>
      <c r="E5" s="13">
        <f t="shared" ref="E5:E7" si="0">C5-D5</f>
        <v>0</v>
      </c>
      <c r="F5" s="13">
        <v>10</v>
      </c>
      <c r="G5" s="13">
        <v>10</v>
      </c>
      <c r="H5" s="13">
        <f t="shared" ref="H5:H7" si="1">F5-G5</f>
        <v>0</v>
      </c>
      <c r="I5" s="13">
        <f t="shared" ref="I5:I7" si="2">B5+E5+H5</f>
        <v>0</v>
      </c>
    </row>
    <row r="6" spans="1:9" x14ac:dyDescent="0.2">
      <c r="A6" s="12" t="s">
        <v>11</v>
      </c>
      <c r="B6" s="13">
        <v>-111.83813999999998</v>
      </c>
      <c r="C6" s="13">
        <v>20</v>
      </c>
      <c r="D6" s="13">
        <v>40</v>
      </c>
      <c r="E6" s="13">
        <f t="shared" si="0"/>
        <v>-20</v>
      </c>
      <c r="F6" s="13">
        <v>20</v>
      </c>
      <c r="G6" s="13">
        <v>40</v>
      </c>
      <c r="H6" s="13">
        <f t="shared" si="1"/>
        <v>-20</v>
      </c>
      <c r="I6" s="13">
        <f t="shared" si="2"/>
        <v>-151.83813999999998</v>
      </c>
    </row>
    <row r="7" spans="1:9" x14ac:dyDescent="0.2">
      <c r="A7" s="12" t="s">
        <v>12</v>
      </c>
      <c r="B7" s="13"/>
      <c r="C7" s="13"/>
      <c r="D7" s="13"/>
      <c r="E7" s="13">
        <f t="shared" si="0"/>
        <v>0</v>
      </c>
      <c r="F7" s="13"/>
      <c r="G7" s="13"/>
      <c r="H7" s="13">
        <f t="shared" si="1"/>
        <v>0</v>
      </c>
      <c r="I7" s="13">
        <f t="shared" si="2"/>
        <v>0</v>
      </c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7" t="s">
        <v>13</v>
      </c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2" t="s">
        <v>14</v>
      </c>
      <c r="B10" s="13">
        <v>841.6381300000005</v>
      </c>
      <c r="C10" s="13">
        <v>3000</v>
      </c>
      <c r="D10" s="13">
        <v>3200</v>
      </c>
      <c r="E10" s="13">
        <f>C10-D10</f>
        <v>-200</v>
      </c>
      <c r="F10" s="13">
        <v>3000</v>
      </c>
      <c r="G10" s="13">
        <v>3200</v>
      </c>
      <c r="H10" s="13">
        <f>F10-G10</f>
        <v>-200</v>
      </c>
      <c r="I10" s="13">
        <f>B10+E10+H10</f>
        <v>441.6381300000005</v>
      </c>
    </row>
    <row r="11" spans="1:9" x14ac:dyDescent="0.2">
      <c r="A11" s="12" t="s">
        <v>15</v>
      </c>
      <c r="B11" s="13"/>
      <c r="C11" s="13"/>
      <c r="D11" s="13"/>
      <c r="E11" s="13">
        <f t="shared" ref="E11:E12" si="3">C11-D11</f>
        <v>0</v>
      </c>
      <c r="F11" s="13"/>
      <c r="G11" s="13"/>
      <c r="H11" s="13">
        <f t="shared" ref="H11:H12" si="4">F11-G11</f>
        <v>0</v>
      </c>
      <c r="I11" s="13">
        <f t="shared" ref="I11:I12" si="5">B11+E11+H11</f>
        <v>0</v>
      </c>
    </row>
    <row r="12" spans="1:9" x14ac:dyDescent="0.2">
      <c r="A12" s="12" t="s">
        <v>16</v>
      </c>
      <c r="B12" s="13">
        <v>66.766189999999881</v>
      </c>
      <c r="C12" s="13">
        <v>800</v>
      </c>
      <c r="D12" s="13">
        <v>800</v>
      </c>
      <c r="E12" s="13">
        <f t="shared" si="3"/>
        <v>0</v>
      </c>
      <c r="F12" s="13">
        <v>800</v>
      </c>
      <c r="G12" s="13">
        <v>800</v>
      </c>
      <c r="H12" s="13">
        <f t="shared" si="4"/>
        <v>0</v>
      </c>
      <c r="I12" s="13">
        <f t="shared" si="5"/>
        <v>66.766189999999881</v>
      </c>
    </row>
    <row r="13" spans="1:9" x14ac:dyDescent="0.2">
      <c r="A13" s="14" t="s">
        <v>17</v>
      </c>
      <c r="B13" s="15">
        <f t="shared" ref="B13:I13" si="6">SUM(B3:B12)</f>
        <v>-1079.53575</v>
      </c>
      <c r="C13" s="15">
        <f t="shared" si="6"/>
        <v>4230</v>
      </c>
      <c r="D13" s="15">
        <f t="shared" si="6"/>
        <v>5050</v>
      </c>
      <c r="E13" s="15">
        <f t="shared" si="6"/>
        <v>-820</v>
      </c>
      <c r="F13" s="15">
        <f t="shared" si="6"/>
        <v>4230</v>
      </c>
      <c r="G13" s="15">
        <f t="shared" si="6"/>
        <v>5050</v>
      </c>
      <c r="H13" s="15">
        <f t="shared" si="6"/>
        <v>-820</v>
      </c>
      <c r="I13" s="15">
        <f t="shared" si="6"/>
        <v>-2719.5357499999996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-1987.9400700000003</v>
      </c>
      <c r="C15" s="19">
        <f t="shared" si="7"/>
        <v>430</v>
      </c>
      <c r="D15" s="19">
        <f t="shared" si="7"/>
        <v>1050</v>
      </c>
      <c r="E15" s="19">
        <f t="shared" si="7"/>
        <v>-620</v>
      </c>
      <c r="F15" s="19">
        <f t="shared" si="7"/>
        <v>430</v>
      </c>
      <c r="G15" s="19">
        <f t="shared" si="7"/>
        <v>1050</v>
      </c>
      <c r="H15" s="19">
        <f t="shared" si="7"/>
        <v>-620</v>
      </c>
      <c r="I15" s="19">
        <f t="shared" si="7"/>
        <v>-3227.9400700000001</v>
      </c>
    </row>
    <row r="16" spans="1:9" x14ac:dyDescent="0.2">
      <c r="A16" s="18" t="s">
        <v>19</v>
      </c>
      <c r="B16" s="19">
        <f t="shared" ref="B16:I16" si="8">SUM(B10:B12)</f>
        <v>908.40432000000033</v>
      </c>
      <c r="C16" s="19">
        <f t="shared" si="8"/>
        <v>3800</v>
      </c>
      <c r="D16" s="19">
        <f t="shared" si="8"/>
        <v>4000</v>
      </c>
      <c r="E16" s="19">
        <f t="shared" si="8"/>
        <v>-200</v>
      </c>
      <c r="F16" s="19">
        <f t="shared" si="8"/>
        <v>3800</v>
      </c>
      <c r="G16" s="19">
        <f t="shared" si="8"/>
        <v>4000</v>
      </c>
      <c r="H16" s="19">
        <f t="shared" si="8"/>
        <v>-200</v>
      </c>
      <c r="I16" s="19">
        <f t="shared" si="8"/>
        <v>508.40432000000038</v>
      </c>
    </row>
  </sheetData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38</v>
      </c>
      <c r="B1" s="1" t="s">
        <v>1</v>
      </c>
      <c r="C1" s="2">
        <v>2016</v>
      </c>
      <c r="D1" s="2">
        <v>2016</v>
      </c>
      <c r="E1" s="2">
        <v>2016</v>
      </c>
      <c r="F1" s="2">
        <v>2017</v>
      </c>
      <c r="G1" s="2">
        <v>2017</v>
      </c>
      <c r="H1" s="2">
        <v>2017</v>
      </c>
      <c r="I1" s="2" t="s">
        <v>2</v>
      </c>
    </row>
    <row r="2" spans="1:9" x14ac:dyDescent="0.2">
      <c r="A2" s="6" t="s">
        <v>3</v>
      </c>
      <c r="B2" s="3" t="s">
        <v>45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44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13">
        <v>-2323</v>
      </c>
      <c r="C4" s="13">
        <v>200</v>
      </c>
      <c r="D4" s="13">
        <v>950</v>
      </c>
      <c r="E4" s="13">
        <f>C4-D4</f>
        <v>-750</v>
      </c>
      <c r="F4" s="13">
        <v>200</v>
      </c>
      <c r="G4" s="13">
        <v>950</v>
      </c>
      <c r="H4" s="13">
        <f>F4-G4</f>
        <v>-750</v>
      </c>
      <c r="I4" s="13">
        <f>B4+E4+H4</f>
        <v>-3823</v>
      </c>
    </row>
    <row r="5" spans="1:9" x14ac:dyDescent="0.2">
      <c r="A5" s="12" t="s">
        <v>10</v>
      </c>
      <c r="B5" s="13">
        <v>42</v>
      </c>
      <c r="C5" s="13">
        <v>16</v>
      </c>
      <c r="D5" s="13">
        <v>0</v>
      </c>
      <c r="E5" s="13">
        <f t="shared" ref="E5:E6" si="0">C5-D5</f>
        <v>16</v>
      </c>
      <c r="F5" s="13">
        <v>16</v>
      </c>
      <c r="G5" s="13">
        <v>0</v>
      </c>
      <c r="H5" s="13">
        <f t="shared" ref="H5:H7" si="1">F5-G5</f>
        <v>16</v>
      </c>
      <c r="I5" s="13">
        <f t="shared" ref="I5:I7" si="2">B5+E5+H5</f>
        <v>74</v>
      </c>
    </row>
    <row r="6" spans="1:9" x14ac:dyDescent="0.2">
      <c r="A6" s="12" t="s">
        <v>11</v>
      </c>
      <c r="B6" s="13">
        <v>-44</v>
      </c>
      <c r="C6" s="13">
        <v>40</v>
      </c>
      <c r="D6" s="13">
        <v>55</v>
      </c>
      <c r="E6" s="13">
        <f t="shared" si="0"/>
        <v>-15</v>
      </c>
      <c r="F6" s="13">
        <v>40</v>
      </c>
      <c r="G6" s="13">
        <v>55</v>
      </c>
      <c r="H6" s="13">
        <f t="shared" si="1"/>
        <v>-15</v>
      </c>
      <c r="I6" s="13">
        <f t="shared" si="2"/>
        <v>-74</v>
      </c>
    </row>
    <row r="7" spans="1:9" x14ac:dyDescent="0.2">
      <c r="A7" s="12" t="s">
        <v>12</v>
      </c>
      <c r="B7" s="13">
        <v>10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f t="shared" si="1"/>
        <v>0</v>
      </c>
      <c r="I7" s="13">
        <f t="shared" si="2"/>
        <v>10</v>
      </c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7" t="s">
        <v>13</v>
      </c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2" t="s">
        <v>14</v>
      </c>
      <c r="B10" s="13">
        <v>-70</v>
      </c>
      <c r="C10" s="13">
        <v>10100</v>
      </c>
      <c r="D10" s="13">
        <v>10100</v>
      </c>
      <c r="E10" s="13">
        <f>C10-D10</f>
        <v>0</v>
      </c>
      <c r="F10" s="13">
        <v>20100</v>
      </c>
      <c r="G10" s="13">
        <v>20100</v>
      </c>
      <c r="H10" s="13">
        <f>F10-G10</f>
        <v>0</v>
      </c>
      <c r="I10" s="13">
        <f>B10+E10+H10</f>
        <v>-70</v>
      </c>
    </row>
    <row r="11" spans="1:9" x14ac:dyDescent="0.2">
      <c r="A11" s="12" t="s">
        <v>15</v>
      </c>
      <c r="B11" s="13"/>
      <c r="C11" s="13"/>
      <c r="D11" s="13"/>
      <c r="E11" s="13">
        <f t="shared" ref="E11:E12" si="3">C11-D11</f>
        <v>0</v>
      </c>
      <c r="F11" s="13"/>
      <c r="G11" s="13"/>
      <c r="H11" s="13">
        <f t="shared" ref="H11:H12" si="4">F11-G11</f>
        <v>0</v>
      </c>
      <c r="I11" s="13">
        <f t="shared" ref="I11:I12" si="5">B11+E11+H11</f>
        <v>0</v>
      </c>
    </row>
    <row r="12" spans="1:9" x14ac:dyDescent="0.2">
      <c r="A12" s="12" t="s">
        <v>16</v>
      </c>
      <c r="B12" s="13"/>
      <c r="C12" s="13"/>
      <c r="D12" s="13"/>
      <c r="E12" s="13">
        <f t="shared" si="3"/>
        <v>0</v>
      </c>
      <c r="F12" s="13"/>
      <c r="G12" s="13"/>
      <c r="H12" s="13">
        <f t="shared" si="4"/>
        <v>0</v>
      </c>
      <c r="I12" s="13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-2385</v>
      </c>
      <c r="C13" s="15">
        <f t="shared" si="6"/>
        <v>10356</v>
      </c>
      <c r="D13" s="15">
        <f t="shared" si="6"/>
        <v>11105</v>
      </c>
      <c r="E13" s="15">
        <f t="shared" si="6"/>
        <v>-749</v>
      </c>
      <c r="F13" s="15">
        <f t="shared" si="6"/>
        <v>20356</v>
      </c>
      <c r="G13" s="15">
        <f t="shared" si="6"/>
        <v>21105</v>
      </c>
      <c r="H13" s="15">
        <f t="shared" si="6"/>
        <v>-749</v>
      </c>
      <c r="I13" s="15">
        <f t="shared" si="6"/>
        <v>-3883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-2315</v>
      </c>
      <c r="C15" s="19">
        <f t="shared" si="7"/>
        <v>256</v>
      </c>
      <c r="D15" s="19">
        <f t="shared" si="7"/>
        <v>1005</v>
      </c>
      <c r="E15" s="19">
        <f t="shared" si="7"/>
        <v>-749</v>
      </c>
      <c r="F15" s="19">
        <f t="shared" si="7"/>
        <v>256</v>
      </c>
      <c r="G15" s="19">
        <f t="shared" si="7"/>
        <v>1005</v>
      </c>
      <c r="H15" s="19">
        <f t="shared" si="7"/>
        <v>-749</v>
      </c>
      <c r="I15" s="19">
        <f t="shared" si="7"/>
        <v>-3813</v>
      </c>
    </row>
    <row r="16" spans="1:9" x14ac:dyDescent="0.2">
      <c r="A16" s="18" t="s">
        <v>19</v>
      </c>
      <c r="B16" s="19">
        <f t="shared" ref="B16:I16" si="8">SUM(B10:B12)</f>
        <v>-70</v>
      </c>
      <c r="C16" s="19">
        <f t="shared" si="8"/>
        <v>10100</v>
      </c>
      <c r="D16" s="19">
        <f t="shared" si="8"/>
        <v>10100</v>
      </c>
      <c r="E16" s="19">
        <f t="shared" si="8"/>
        <v>0</v>
      </c>
      <c r="F16" s="19">
        <f t="shared" si="8"/>
        <v>20100</v>
      </c>
      <c r="G16" s="19">
        <f t="shared" si="8"/>
        <v>20100</v>
      </c>
      <c r="H16" s="19">
        <f t="shared" si="8"/>
        <v>0</v>
      </c>
      <c r="I16" s="19">
        <f t="shared" si="8"/>
        <v>-70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view="pageLayout" zoomScaleNormal="100" workbookViewId="0">
      <selection activeCell="B1" sqref="B1:I2"/>
    </sheetView>
  </sheetViews>
  <sheetFormatPr defaultRowHeight="11.25" x14ac:dyDescent="0.2"/>
  <cols>
    <col min="1" max="1" width="21.875" style="8" bestFit="1" customWidth="1"/>
    <col min="2" max="16384" width="9" style="8"/>
  </cols>
  <sheetData>
    <row r="1" spans="1:9" x14ac:dyDescent="0.2">
      <c r="A1" s="5" t="s">
        <v>22</v>
      </c>
      <c r="B1" s="1" t="s">
        <v>1</v>
      </c>
      <c r="C1" s="2">
        <v>2016</v>
      </c>
      <c r="D1" s="2">
        <v>2016</v>
      </c>
      <c r="E1" s="2">
        <v>2016</v>
      </c>
      <c r="F1" s="2">
        <v>2017</v>
      </c>
      <c r="G1" s="2">
        <v>2017</v>
      </c>
      <c r="H1" s="2">
        <v>2017</v>
      </c>
      <c r="I1" s="2" t="s">
        <v>2</v>
      </c>
    </row>
    <row r="2" spans="1:9" x14ac:dyDescent="0.2">
      <c r="A2" s="6" t="s">
        <v>3</v>
      </c>
      <c r="B2" s="3" t="s">
        <v>45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44</v>
      </c>
    </row>
    <row r="3" spans="1:9" x14ac:dyDescent="0.2">
      <c r="A3" s="7" t="s">
        <v>8</v>
      </c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0</v>
      </c>
      <c r="C4" s="13">
        <v>100</v>
      </c>
      <c r="D4" s="13">
        <v>150</v>
      </c>
      <c r="E4" s="13">
        <f>C4-D4</f>
        <v>-50</v>
      </c>
      <c r="F4" s="13">
        <v>100</v>
      </c>
      <c r="G4" s="13">
        <v>150</v>
      </c>
      <c r="H4" s="13">
        <f>F4-G4</f>
        <v>-50</v>
      </c>
      <c r="I4" s="13">
        <f>B4+E4+H4</f>
        <v>-100</v>
      </c>
    </row>
    <row r="5" spans="1:9" x14ac:dyDescent="0.2">
      <c r="A5" s="12" t="s">
        <v>10</v>
      </c>
      <c r="B5" s="13">
        <v>46</v>
      </c>
      <c r="C5" s="13">
        <v>40</v>
      </c>
      <c r="D5" s="13">
        <v>40</v>
      </c>
      <c r="E5" s="13">
        <f t="shared" ref="E5:E7" si="0">C5-D5</f>
        <v>0</v>
      </c>
      <c r="F5" s="13">
        <v>40</v>
      </c>
      <c r="G5" s="13">
        <v>40</v>
      </c>
      <c r="H5" s="13">
        <f t="shared" ref="H5:H7" si="1">F5-G5</f>
        <v>0</v>
      </c>
      <c r="I5" s="13">
        <f t="shared" ref="I5:I7" si="2">B5+E5+H5</f>
        <v>46</v>
      </c>
    </row>
    <row r="6" spans="1:9" x14ac:dyDescent="0.2">
      <c r="A6" s="12" t="s">
        <v>11</v>
      </c>
      <c r="B6" s="13">
        <v>0</v>
      </c>
      <c r="C6" s="13">
        <v>30</v>
      </c>
      <c r="D6" s="13">
        <v>110</v>
      </c>
      <c r="E6" s="13">
        <f t="shared" si="0"/>
        <v>-80</v>
      </c>
      <c r="F6" s="13">
        <v>30</v>
      </c>
      <c r="G6" s="13">
        <v>110</v>
      </c>
      <c r="H6" s="13">
        <f t="shared" si="1"/>
        <v>-80</v>
      </c>
      <c r="I6" s="13">
        <f t="shared" si="2"/>
        <v>-160</v>
      </c>
    </row>
    <row r="7" spans="1:9" x14ac:dyDescent="0.2">
      <c r="A7" s="12" t="s">
        <v>12</v>
      </c>
      <c r="B7" s="13">
        <v>0</v>
      </c>
      <c r="C7" s="13">
        <v>0</v>
      </c>
      <c r="D7" s="13"/>
      <c r="E7" s="13">
        <f t="shared" si="0"/>
        <v>0</v>
      </c>
      <c r="F7" s="13">
        <v>0</v>
      </c>
      <c r="G7" s="13">
        <v>0</v>
      </c>
      <c r="H7" s="13">
        <f t="shared" si="1"/>
        <v>0</v>
      </c>
      <c r="I7" s="13">
        <f t="shared" si="2"/>
        <v>0</v>
      </c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7" t="s">
        <v>13</v>
      </c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2" t="s">
        <v>14</v>
      </c>
      <c r="B10" s="13">
        <v>2</v>
      </c>
      <c r="C10" s="13">
        <v>220</v>
      </c>
      <c r="D10" s="13">
        <v>220</v>
      </c>
      <c r="E10" s="13">
        <f>C10-D10</f>
        <v>0</v>
      </c>
      <c r="F10" s="13">
        <v>220</v>
      </c>
      <c r="G10" s="13">
        <v>220</v>
      </c>
      <c r="H10" s="13">
        <f>F10-G10</f>
        <v>0</v>
      </c>
      <c r="I10" s="13">
        <f>B10+E10+H10</f>
        <v>2</v>
      </c>
    </row>
    <row r="11" spans="1:9" x14ac:dyDescent="0.2">
      <c r="A11" s="12" t="s">
        <v>15</v>
      </c>
      <c r="B11" s="13">
        <v>0</v>
      </c>
      <c r="C11" s="13">
        <v>0</v>
      </c>
      <c r="D11" s="13">
        <v>0</v>
      </c>
      <c r="E11" s="13">
        <f t="shared" ref="E11:E12" si="3">C11-D11</f>
        <v>0</v>
      </c>
      <c r="F11" s="13">
        <v>0</v>
      </c>
      <c r="G11" s="13">
        <v>0</v>
      </c>
      <c r="H11" s="13">
        <f t="shared" ref="H11:H12" si="4">F11-G11</f>
        <v>0</v>
      </c>
      <c r="I11" s="13">
        <f t="shared" ref="I11:I12" si="5">B11+E11+H11</f>
        <v>0</v>
      </c>
    </row>
    <row r="12" spans="1:9" x14ac:dyDescent="0.2">
      <c r="A12" s="12" t="s">
        <v>16</v>
      </c>
      <c r="B12" s="13">
        <v>7</v>
      </c>
      <c r="C12" s="13">
        <v>20</v>
      </c>
      <c r="D12" s="13">
        <v>20</v>
      </c>
      <c r="E12" s="13">
        <f t="shared" si="3"/>
        <v>0</v>
      </c>
      <c r="F12" s="13">
        <v>20</v>
      </c>
      <c r="G12" s="13">
        <v>20</v>
      </c>
      <c r="H12" s="13">
        <f t="shared" si="4"/>
        <v>0</v>
      </c>
      <c r="I12" s="13">
        <f t="shared" si="5"/>
        <v>7</v>
      </c>
    </row>
    <row r="13" spans="1:9" x14ac:dyDescent="0.2">
      <c r="A13" s="14" t="s">
        <v>17</v>
      </c>
      <c r="B13" s="15">
        <f t="shared" ref="B13:I13" si="6">SUM(B3:B12)</f>
        <v>55</v>
      </c>
      <c r="C13" s="15">
        <f t="shared" si="6"/>
        <v>410</v>
      </c>
      <c r="D13" s="15">
        <f t="shared" si="6"/>
        <v>540</v>
      </c>
      <c r="E13" s="15">
        <f t="shared" si="6"/>
        <v>-130</v>
      </c>
      <c r="F13" s="15">
        <f t="shared" si="6"/>
        <v>410</v>
      </c>
      <c r="G13" s="15">
        <f t="shared" si="6"/>
        <v>540</v>
      </c>
      <c r="H13" s="15">
        <f t="shared" si="6"/>
        <v>-130</v>
      </c>
      <c r="I13" s="15">
        <f t="shared" si="6"/>
        <v>-205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46</v>
      </c>
      <c r="C15" s="19">
        <f t="shared" si="7"/>
        <v>170</v>
      </c>
      <c r="D15" s="19">
        <f t="shared" si="7"/>
        <v>300</v>
      </c>
      <c r="E15" s="19">
        <f t="shared" si="7"/>
        <v>-130</v>
      </c>
      <c r="F15" s="19">
        <f t="shared" si="7"/>
        <v>170</v>
      </c>
      <c r="G15" s="19">
        <f t="shared" si="7"/>
        <v>300</v>
      </c>
      <c r="H15" s="19">
        <f t="shared" si="7"/>
        <v>-130</v>
      </c>
      <c r="I15" s="19">
        <f t="shared" si="7"/>
        <v>-214</v>
      </c>
    </row>
    <row r="16" spans="1:9" x14ac:dyDescent="0.2">
      <c r="A16" s="18" t="s">
        <v>19</v>
      </c>
      <c r="B16" s="19">
        <f t="shared" ref="B16:I16" si="8">SUM(B10:B12)</f>
        <v>9</v>
      </c>
      <c r="C16" s="19">
        <f t="shared" si="8"/>
        <v>240</v>
      </c>
      <c r="D16" s="19">
        <f t="shared" si="8"/>
        <v>240</v>
      </c>
      <c r="E16" s="19">
        <f t="shared" si="8"/>
        <v>0</v>
      </c>
      <c r="F16" s="19">
        <f t="shared" si="8"/>
        <v>240</v>
      </c>
      <c r="G16" s="19">
        <f t="shared" si="8"/>
        <v>240</v>
      </c>
      <c r="H16" s="19">
        <f t="shared" si="8"/>
        <v>0</v>
      </c>
      <c r="I16" s="19">
        <f t="shared" si="8"/>
        <v>9</v>
      </c>
    </row>
    <row r="17" spans="1:7" x14ac:dyDescent="0.2">
      <c r="A17" s="20"/>
      <c r="B17" s="20"/>
      <c r="C17" s="21"/>
      <c r="D17" s="22"/>
      <c r="E17" s="22"/>
      <c r="F17" s="22"/>
      <c r="G17" s="22"/>
    </row>
    <row r="18" spans="1:7" x14ac:dyDescent="0.2">
      <c r="A18" s="20"/>
      <c r="B18" s="20"/>
      <c r="C18" s="23"/>
      <c r="D18" s="24"/>
      <c r="E18" s="24"/>
      <c r="F18" s="24"/>
      <c r="G18" s="24"/>
    </row>
    <row r="19" spans="1:7" x14ac:dyDescent="0.2">
      <c r="A19" s="20"/>
      <c r="B19" s="20"/>
      <c r="C19" s="21"/>
      <c r="D19" s="24"/>
      <c r="E19" s="24"/>
      <c r="F19" s="24"/>
      <c r="G19" s="24"/>
    </row>
    <row r="20" spans="1:7" x14ac:dyDescent="0.2">
      <c r="A20" s="25"/>
      <c r="B20" s="25"/>
      <c r="C20" s="26"/>
      <c r="D20" s="24"/>
      <c r="E20" s="24"/>
      <c r="F20" s="24"/>
      <c r="G20" s="24"/>
    </row>
    <row r="21" spans="1:7" x14ac:dyDescent="0.2">
      <c r="A21" s="16"/>
      <c r="B21" s="16"/>
      <c r="C21" s="27"/>
      <c r="D21" s="17"/>
      <c r="E21" s="17"/>
      <c r="F21" s="17"/>
      <c r="G21" s="17"/>
    </row>
    <row r="22" spans="1:7" x14ac:dyDescent="0.2">
      <c r="A22" s="16"/>
      <c r="B22" s="16"/>
      <c r="C22" s="27"/>
      <c r="D22" s="17"/>
      <c r="E22" s="17"/>
      <c r="F22" s="17"/>
      <c r="G22" s="17"/>
    </row>
    <row r="23" spans="1:7" x14ac:dyDescent="0.2">
      <c r="A23" s="25"/>
      <c r="B23" s="25"/>
      <c r="C23" s="25"/>
      <c r="D23" s="25"/>
      <c r="E23" s="25"/>
      <c r="F23" s="25"/>
      <c r="G23" s="25"/>
    </row>
    <row r="24" spans="1:7" x14ac:dyDescent="0.2">
      <c r="A24" s="25"/>
      <c r="B24" s="25"/>
      <c r="C24" s="25"/>
      <c r="D24" s="25"/>
      <c r="E24" s="25"/>
      <c r="F24" s="25"/>
      <c r="G24" s="25"/>
    </row>
    <row r="25" spans="1:7" x14ac:dyDescent="0.2">
      <c r="A25" s="25"/>
      <c r="B25" s="25"/>
      <c r="C25" s="25"/>
      <c r="D25" s="25"/>
      <c r="E25" s="25"/>
      <c r="F25" s="25"/>
      <c r="G25" s="25"/>
    </row>
  </sheetData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39</v>
      </c>
      <c r="B1" s="1" t="s">
        <v>1</v>
      </c>
      <c r="C1" s="2">
        <v>2016</v>
      </c>
      <c r="D1" s="2">
        <v>2016</v>
      </c>
      <c r="E1" s="2">
        <v>2016</v>
      </c>
      <c r="F1" s="2">
        <v>2017</v>
      </c>
      <c r="G1" s="2">
        <v>2017</v>
      </c>
      <c r="H1" s="2">
        <v>2017</v>
      </c>
      <c r="I1" s="2" t="s">
        <v>2</v>
      </c>
    </row>
    <row r="2" spans="1:9" x14ac:dyDescent="0.2">
      <c r="A2" s="6" t="s">
        <v>3</v>
      </c>
      <c r="B2" s="3" t="s">
        <v>45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44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13">
        <v>-3586</v>
      </c>
      <c r="C4" s="13">
        <v>2350</v>
      </c>
      <c r="D4" s="13">
        <v>2850</v>
      </c>
      <c r="E4" s="13">
        <f>C4-D4</f>
        <v>-500</v>
      </c>
      <c r="F4" s="13">
        <v>2300</v>
      </c>
      <c r="G4" s="13">
        <v>2500</v>
      </c>
      <c r="H4" s="13">
        <f>F4-G4</f>
        <v>-200</v>
      </c>
      <c r="I4" s="13">
        <f>B4+E4+H4</f>
        <v>-4286</v>
      </c>
    </row>
    <row r="5" spans="1:9" x14ac:dyDescent="0.2">
      <c r="A5" s="12" t="s">
        <v>10</v>
      </c>
      <c r="B5" s="13">
        <v>0</v>
      </c>
      <c r="C5" s="13">
        <v>1000</v>
      </c>
      <c r="D5" s="13">
        <v>1000</v>
      </c>
      <c r="E5" s="13">
        <f t="shared" ref="E5:E8" si="0">C5-D5</f>
        <v>0</v>
      </c>
      <c r="F5" s="13">
        <v>900</v>
      </c>
      <c r="G5" s="13">
        <v>900</v>
      </c>
      <c r="H5" s="13">
        <f>F5-G5</f>
        <v>0</v>
      </c>
      <c r="I5" s="13">
        <f t="shared" ref="I5:I8" si="1">B5+E5+H5</f>
        <v>0</v>
      </c>
    </row>
    <row r="6" spans="1:9" x14ac:dyDescent="0.2">
      <c r="A6" s="12" t="s">
        <v>11</v>
      </c>
      <c r="B6" s="13">
        <v>18</v>
      </c>
      <c r="C6" s="13">
        <v>200</v>
      </c>
      <c r="D6" s="13">
        <v>190</v>
      </c>
      <c r="E6" s="13">
        <f t="shared" si="0"/>
        <v>10</v>
      </c>
      <c r="F6" s="13">
        <v>200</v>
      </c>
      <c r="G6" s="13">
        <v>190</v>
      </c>
      <c r="H6" s="13">
        <f>F6-G6</f>
        <v>10</v>
      </c>
      <c r="I6" s="13">
        <f t="shared" si="1"/>
        <v>38</v>
      </c>
    </row>
    <row r="7" spans="1:9" x14ac:dyDescent="0.2">
      <c r="A7" s="12" t="s">
        <v>12</v>
      </c>
      <c r="B7" s="13">
        <v>123</v>
      </c>
      <c r="C7" s="13">
        <v>1500</v>
      </c>
      <c r="D7" s="13">
        <v>1450</v>
      </c>
      <c r="E7" s="13">
        <f t="shared" si="0"/>
        <v>50</v>
      </c>
      <c r="F7" s="13">
        <v>1100</v>
      </c>
      <c r="G7" s="13">
        <v>1050</v>
      </c>
      <c r="H7" s="13">
        <f t="shared" ref="H7:H8" si="2">F7-G7</f>
        <v>50</v>
      </c>
      <c r="I7" s="13">
        <f t="shared" si="1"/>
        <v>223</v>
      </c>
    </row>
    <row r="8" spans="1:9" x14ac:dyDescent="0.2">
      <c r="A8" s="12" t="s">
        <v>43</v>
      </c>
      <c r="B8" s="13">
        <v>-140</v>
      </c>
      <c r="C8" s="13">
        <v>25</v>
      </c>
      <c r="D8" s="13">
        <v>30</v>
      </c>
      <c r="E8" s="13">
        <f t="shared" si="0"/>
        <v>-5</v>
      </c>
      <c r="F8" s="13">
        <v>25</v>
      </c>
      <c r="G8" s="13">
        <v>30</v>
      </c>
      <c r="H8" s="13">
        <f t="shared" si="2"/>
        <v>-5</v>
      </c>
      <c r="I8" s="13">
        <f t="shared" si="1"/>
        <v>-150</v>
      </c>
    </row>
    <row r="9" spans="1:9" x14ac:dyDescent="0.2">
      <c r="A9" s="12"/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7" t="s">
        <v>13</v>
      </c>
      <c r="B10" s="13"/>
      <c r="C10" s="13"/>
      <c r="D10" s="13"/>
      <c r="E10" s="13"/>
      <c r="F10" s="13"/>
      <c r="G10" s="13"/>
      <c r="H10" s="13"/>
      <c r="I10" s="13"/>
    </row>
    <row r="11" spans="1:9" x14ac:dyDescent="0.2">
      <c r="A11" s="12" t="s">
        <v>14</v>
      </c>
      <c r="B11" s="13">
        <v>6698</v>
      </c>
      <c r="C11" s="13">
        <v>214000</v>
      </c>
      <c r="D11" s="13">
        <v>217200</v>
      </c>
      <c r="E11" s="13">
        <f>C11-D11</f>
        <v>-3200</v>
      </c>
      <c r="F11" s="13">
        <v>213148</v>
      </c>
      <c r="G11" s="13">
        <v>215646</v>
      </c>
      <c r="H11" s="13">
        <f>F11-G11</f>
        <v>-2498</v>
      </c>
      <c r="I11" s="13">
        <f>B11+E11+H11</f>
        <v>1000</v>
      </c>
    </row>
    <row r="12" spans="1:9" x14ac:dyDescent="0.2">
      <c r="A12" s="12" t="s">
        <v>15</v>
      </c>
      <c r="B12" s="13"/>
      <c r="C12" s="13"/>
      <c r="D12" s="13"/>
      <c r="E12" s="13">
        <f t="shared" ref="E12:E13" si="3">C12-D12</f>
        <v>0</v>
      </c>
      <c r="F12" s="13"/>
      <c r="G12" s="13"/>
      <c r="H12" s="13">
        <f t="shared" ref="H12:H13" si="4">F12-G12</f>
        <v>0</v>
      </c>
      <c r="I12" s="13">
        <f t="shared" ref="I12:I13" si="5">B12+E12+H12</f>
        <v>0</v>
      </c>
    </row>
    <row r="13" spans="1:9" x14ac:dyDescent="0.2">
      <c r="A13" s="12" t="s">
        <v>16</v>
      </c>
      <c r="B13" s="13">
        <v>11214</v>
      </c>
      <c r="C13" s="13">
        <v>15000</v>
      </c>
      <c r="D13" s="13">
        <v>19000</v>
      </c>
      <c r="E13" s="13">
        <f t="shared" si="3"/>
        <v>-4000</v>
      </c>
      <c r="F13" s="13">
        <v>15000</v>
      </c>
      <c r="G13" s="13">
        <v>19000</v>
      </c>
      <c r="H13" s="13">
        <f t="shared" si="4"/>
        <v>-4000</v>
      </c>
      <c r="I13" s="13">
        <f t="shared" si="5"/>
        <v>3214</v>
      </c>
    </row>
    <row r="14" spans="1:9" x14ac:dyDescent="0.2">
      <c r="A14" s="14" t="s">
        <v>17</v>
      </c>
      <c r="B14" s="15">
        <f t="shared" ref="B14:I14" si="6">SUM(B3:B13)</f>
        <v>14327</v>
      </c>
      <c r="C14" s="15">
        <f t="shared" si="6"/>
        <v>234075</v>
      </c>
      <c r="D14" s="15">
        <f t="shared" si="6"/>
        <v>241720</v>
      </c>
      <c r="E14" s="15">
        <f t="shared" si="6"/>
        <v>-7645</v>
      </c>
      <c r="F14" s="15">
        <f t="shared" si="6"/>
        <v>232673</v>
      </c>
      <c r="G14" s="15">
        <f t="shared" si="6"/>
        <v>239316</v>
      </c>
      <c r="H14" s="15">
        <f t="shared" si="6"/>
        <v>-6643</v>
      </c>
      <c r="I14" s="15">
        <f t="shared" si="6"/>
        <v>39</v>
      </c>
    </row>
    <row r="15" spans="1:9" x14ac:dyDescent="0.2">
      <c r="A15" s="16"/>
      <c r="B15" s="17"/>
      <c r="C15" s="17"/>
      <c r="D15" s="17"/>
      <c r="E15" s="17"/>
      <c r="F15" s="17"/>
      <c r="G15" s="17"/>
      <c r="H15" s="17"/>
      <c r="I15" s="17"/>
    </row>
    <row r="16" spans="1:9" x14ac:dyDescent="0.2">
      <c r="A16" s="18" t="s">
        <v>18</v>
      </c>
      <c r="B16" s="19">
        <f t="shared" ref="B16:H16" si="7">SUM(B4:B9)</f>
        <v>-3585</v>
      </c>
      <c r="C16" s="19">
        <f t="shared" si="7"/>
        <v>5075</v>
      </c>
      <c r="D16" s="19">
        <f t="shared" si="7"/>
        <v>5520</v>
      </c>
      <c r="E16" s="19">
        <f t="shared" si="7"/>
        <v>-445</v>
      </c>
      <c r="F16" s="19">
        <f t="shared" si="7"/>
        <v>4525</v>
      </c>
      <c r="G16" s="19">
        <f t="shared" si="7"/>
        <v>4670</v>
      </c>
      <c r="H16" s="19">
        <f t="shared" si="7"/>
        <v>-145</v>
      </c>
      <c r="I16" s="19">
        <f>SUM(I4:I9)</f>
        <v>-4175</v>
      </c>
    </row>
    <row r="17" spans="1:9" x14ac:dyDescent="0.2">
      <c r="A17" s="18" t="s">
        <v>19</v>
      </c>
      <c r="B17" s="19">
        <f t="shared" ref="B17:I17" si="8">SUM(B11:B13)</f>
        <v>17912</v>
      </c>
      <c r="C17" s="19">
        <f t="shared" si="8"/>
        <v>229000</v>
      </c>
      <c r="D17" s="19">
        <f t="shared" si="8"/>
        <v>236200</v>
      </c>
      <c r="E17" s="19">
        <f t="shared" si="8"/>
        <v>-7200</v>
      </c>
      <c r="F17" s="19">
        <f t="shared" si="8"/>
        <v>228148</v>
      </c>
      <c r="G17" s="19">
        <f t="shared" si="8"/>
        <v>234646</v>
      </c>
      <c r="H17" s="19">
        <f t="shared" si="8"/>
        <v>-6498</v>
      </c>
      <c r="I17" s="19">
        <f t="shared" si="8"/>
        <v>4214</v>
      </c>
    </row>
  </sheetData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40</v>
      </c>
      <c r="B1" s="1" t="s">
        <v>1</v>
      </c>
      <c r="C1" s="2">
        <v>2016</v>
      </c>
      <c r="D1" s="2">
        <v>2016</v>
      </c>
      <c r="E1" s="2">
        <v>2016</v>
      </c>
      <c r="F1" s="2">
        <v>2017</v>
      </c>
      <c r="G1" s="2">
        <v>2017</v>
      </c>
      <c r="H1" s="2">
        <v>2017</v>
      </c>
      <c r="I1" s="2" t="s">
        <v>2</v>
      </c>
    </row>
    <row r="2" spans="1:9" x14ac:dyDescent="0.2">
      <c r="A2" s="6" t="s">
        <v>3</v>
      </c>
      <c r="B2" s="3" t="s">
        <v>45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44</v>
      </c>
    </row>
    <row r="3" spans="1:9" x14ac:dyDescent="0.2">
      <c r="A3" s="7" t="s">
        <v>8</v>
      </c>
      <c r="B3" s="13"/>
      <c r="C3" s="13"/>
      <c r="D3" s="13"/>
      <c r="E3" s="13"/>
      <c r="F3" s="13"/>
      <c r="G3" s="13"/>
      <c r="H3" s="13"/>
      <c r="I3" s="13"/>
    </row>
    <row r="4" spans="1:9" ht="22.5" x14ac:dyDescent="0.2">
      <c r="A4" s="12" t="s">
        <v>9</v>
      </c>
      <c r="B4" s="13">
        <v>-919</v>
      </c>
      <c r="C4" s="13">
        <v>280</v>
      </c>
      <c r="D4" s="13">
        <v>260</v>
      </c>
      <c r="E4" s="13">
        <f>C4-D4</f>
        <v>20</v>
      </c>
      <c r="F4" s="13">
        <v>290</v>
      </c>
      <c r="G4" s="13">
        <v>270</v>
      </c>
      <c r="H4" s="13">
        <f>F4-G4</f>
        <v>20</v>
      </c>
      <c r="I4" s="13">
        <f>B4+E4+H4</f>
        <v>-879</v>
      </c>
    </row>
    <row r="5" spans="1:9" x14ac:dyDescent="0.2">
      <c r="A5" s="12" t="s">
        <v>10</v>
      </c>
      <c r="B5" s="13">
        <v>-91</v>
      </c>
      <c r="C5" s="13">
        <v>75</v>
      </c>
      <c r="D5" s="13">
        <v>73</v>
      </c>
      <c r="E5" s="13">
        <f t="shared" ref="E5:E7" si="0">C5-D5</f>
        <v>2</v>
      </c>
      <c r="F5" s="13">
        <v>75</v>
      </c>
      <c r="G5" s="13">
        <v>73</v>
      </c>
      <c r="H5" s="13">
        <f t="shared" ref="H5:H7" si="1">F5-G5</f>
        <v>2</v>
      </c>
      <c r="I5" s="13">
        <f t="shared" ref="I5:I7" si="2">B5+E5+H5</f>
        <v>-87</v>
      </c>
    </row>
    <row r="6" spans="1:9" x14ac:dyDescent="0.2">
      <c r="A6" s="12" t="s">
        <v>11</v>
      </c>
      <c r="B6" s="13">
        <v>0</v>
      </c>
      <c r="C6" s="13">
        <v>20</v>
      </c>
      <c r="D6" s="13">
        <v>20</v>
      </c>
      <c r="E6" s="13">
        <f t="shared" si="0"/>
        <v>0</v>
      </c>
      <c r="F6" s="13">
        <v>20</v>
      </c>
      <c r="G6" s="13">
        <v>20</v>
      </c>
      <c r="H6" s="13">
        <f t="shared" si="1"/>
        <v>0</v>
      </c>
      <c r="I6" s="13">
        <f t="shared" si="2"/>
        <v>0</v>
      </c>
    </row>
    <row r="7" spans="1:9" x14ac:dyDescent="0.2">
      <c r="A7" s="12" t="s">
        <v>12</v>
      </c>
      <c r="B7" s="13">
        <v>-653</v>
      </c>
      <c r="C7" s="13">
        <v>40</v>
      </c>
      <c r="D7" s="13">
        <v>15</v>
      </c>
      <c r="E7" s="13">
        <f t="shared" si="0"/>
        <v>25</v>
      </c>
      <c r="F7" s="13">
        <v>40</v>
      </c>
      <c r="G7" s="13">
        <v>15</v>
      </c>
      <c r="H7" s="13">
        <f t="shared" si="1"/>
        <v>25</v>
      </c>
      <c r="I7" s="13">
        <f t="shared" si="2"/>
        <v>-603</v>
      </c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7" t="s">
        <v>13</v>
      </c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2" t="s">
        <v>14</v>
      </c>
      <c r="B10" s="13">
        <v>3871</v>
      </c>
      <c r="C10" s="13">
        <v>13500</v>
      </c>
      <c r="D10" s="13">
        <v>14500</v>
      </c>
      <c r="E10" s="13">
        <f>C10-D10</f>
        <v>-1000</v>
      </c>
      <c r="F10" s="13">
        <v>13500</v>
      </c>
      <c r="G10" s="13">
        <v>14500</v>
      </c>
      <c r="H10" s="13">
        <f>F10-G10</f>
        <v>-1000</v>
      </c>
      <c r="I10" s="13">
        <f>B10+E10+H10</f>
        <v>1871</v>
      </c>
    </row>
    <row r="11" spans="1:9" x14ac:dyDescent="0.2">
      <c r="A11" s="12" t="s">
        <v>15</v>
      </c>
      <c r="B11" s="13"/>
      <c r="C11" s="13"/>
      <c r="D11" s="13"/>
      <c r="E11" s="13">
        <f t="shared" ref="E11:E12" si="3">C11-D11</f>
        <v>0</v>
      </c>
      <c r="F11" s="13"/>
      <c r="G11" s="13"/>
      <c r="H11" s="13">
        <f t="shared" ref="H11:H12" si="4">F11-G11</f>
        <v>0</v>
      </c>
      <c r="I11" s="13">
        <f t="shared" ref="I11:I12" si="5">B11+E11+H11</f>
        <v>0</v>
      </c>
    </row>
    <row r="12" spans="1:9" x14ac:dyDescent="0.2">
      <c r="A12" s="12" t="s">
        <v>16</v>
      </c>
      <c r="B12" s="13">
        <v>69</v>
      </c>
      <c r="C12" s="13">
        <v>700</v>
      </c>
      <c r="D12" s="13">
        <v>700</v>
      </c>
      <c r="E12" s="13">
        <f t="shared" si="3"/>
        <v>0</v>
      </c>
      <c r="F12" s="13">
        <v>700</v>
      </c>
      <c r="G12" s="13">
        <v>700</v>
      </c>
      <c r="H12" s="13">
        <f t="shared" si="4"/>
        <v>0</v>
      </c>
      <c r="I12" s="13">
        <f t="shared" si="5"/>
        <v>69</v>
      </c>
    </row>
    <row r="13" spans="1:9" x14ac:dyDescent="0.2">
      <c r="A13" s="14" t="s">
        <v>17</v>
      </c>
      <c r="B13" s="15">
        <f t="shared" ref="B13:I13" si="6">SUM(B3:B12)</f>
        <v>2277</v>
      </c>
      <c r="C13" s="15">
        <f t="shared" si="6"/>
        <v>14615</v>
      </c>
      <c r="D13" s="15">
        <f t="shared" si="6"/>
        <v>15568</v>
      </c>
      <c r="E13" s="15">
        <f t="shared" si="6"/>
        <v>-953</v>
      </c>
      <c r="F13" s="15">
        <f t="shared" si="6"/>
        <v>14625</v>
      </c>
      <c r="G13" s="15">
        <f t="shared" si="6"/>
        <v>15578</v>
      </c>
      <c r="H13" s="15">
        <f t="shared" si="6"/>
        <v>-953</v>
      </c>
      <c r="I13" s="15">
        <f t="shared" si="6"/>
        <v>371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-1663</v>
      </c>
      <c r="C15" s="19">
        <f t="shared" si="7"/>
        <v>415</v>
      </c>
      <c r="D15" s="19">
        <f t="shared" si="7"/>
        <v>368</v>
      </c>
      <c r="E15" s="19">
        <f t="shared" si="7"/>
        <v>47</v>
      </c>
      <c r="F15" s="19">
        <f t="shared" si="7"/>
        <v>425</v>
      </c>
      <c r="G15" s="19">
        <f t="shared" si="7"/>
        <v>378</v>
      </c>
      <c r="H15" s="19">
        <f t="shared" si="7"/>
        <v>47</v>
      </c>
      <c r="I15" s="19">
        <f t="shared" si="7"/>
        <v>-1569</v>
      </c>
    </row>
    <row r="16" spans="1:9" x14ac:dyDescent="0.2">
      <c r="A16" s="18" t="s">
        <v>19</v>
      </c>
      <c r="B16" s="19">
        <f t="shared" ref="B16:I16" si="8">SUM(B10:B12)</f>
        <v>3940</v>
      </c>
      <c r="C16" s="19">
        <f t="shared" si="8"/>
        <v>14200</v>
      </c>
      <c r="D16" s="19">
        <f t="shared" si="8"/>
        <v>15200</v>
      </c>
      <c r="E16" s="19">
        <f t="shared" si="8"/>
        <v>-1000</v>
      </c>
      <c r="F16" s="19">
        <f t="shared" si="8"/>
        <v>14200</v>
      </c>
      <c r="G16" s="19">
        <f t="shared" si="8"/>
        <v>15200</v>
      </c>
      <c r="H16" s="19">
        <f t="shared" si="8"/>
        <v>-1000</v>
      </c>
      <c r="I16" s="19">
        <f t="shared" si="8"/>
        <v>1940</v>
      </c>
    </row>
  </sheetData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E36" sqref="E36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41</v>
      </c>
      <c r="B1" s="1" t="s">
        <v>1</v>
      </c>
      <c r="C1" s="2">
        <v>2016</v>
      </c>
      <c r="D1" s="2">
        <v>2016</v>
      </c>
      <c r="E1" s="2">
        <v>2016</v>
      </c>
      <c r="F1" s="2">
        <v>2017</v>
      </c>
      <c r="G1" s="2">
        <v>2017</v>
      </c>
      <c r="H1" s="2">
        <v>2017</v>
      </c>
      <c r="I1" s="2" t="s">
        <v>2</v>
      </c>
    </row>
    <row r="2" spans="1:9" x14ac:dyDescent="0.2">
      <c r="A2" s="6" t="s">
        <v>3</v>
      </c>
      <c r="B2" s="3" t="s">
        <v>45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44</v>
      </c>
    </row>
    <row r="3" spans="1:9" x14ac:dyDescent="0.2">
      <c r="A3" s="7" t="s">
        <v>8</v>
      </c>
      <c r="B3" s="13"/>
      <c r="C3" s="13"/>
      <c r="D3" s="13"/>
      <c r="E3" s="13"/>
      <c r="F3" s="13"/>
      <c r="G3" s="13"/>
      <c r="H3" s="13"/>
      <c r="I3" s="13"/>
    </row>
    <row r="4" spans="1:9" ht="22.5" x14ac:dyDescent="0.2">
      <c r="A4" s="12" t="s">
        <v>9</v>
      </c>
      <c r="B4" s="13">
        <v>0</v>
      </c>
      <c r="C4" s="13">
        <v>850</v>
      </c>
      <c r="D4" s="13">
        <v>850</v>
      </c>
      <c r="E4" s="13">
        <f>C4-D4</f>
        <v>0</v>
      </c>
      <c r="F4" s="13">
        <v>850</v>
      </c>
      <c r="G4" s="13">
        <v>850</v>
      </c>
      <c r="H4" s="13">
        <f>F4-G4</f>
        <v>0</v>
      </c>
      <c r="I4" s="13">
        <f>B4+E4+H4</f>
        <v>0</v>
      </c>
    </row>
    <row r="5" spans="1:9" x14ac:dyDescent="0.2">
      <c r="A5" s="12" t="s">
        <v>10</v>
      </c>
      <c r="B5" s="13">
        <v>0</v>
      </c>
      <c r="C5" s="13">
        <v>100</v>
      </c>
      <c r="D5" s="13">
        <v>100</v>
      </c>
      <c r="E5" s="13">
        <f t="shared" ref="E5:E6" si="0">C5-D5</f>
        <v>0</v>
      </c>
      <c r="F5" s="13">
        <v>100</v>
      </c>
      <c r="G5" s="13">
        <v>100</v>
      </c>
      <c r="H5" s="13">
        <f t="shared" ref="H5:H7" si="1">F5-G5</f>
        <v>0</v>
      </c>
      <c r="I5" s="13">
        <f t="shared" ref="I5:I6" si="2">B5+E5+H5</f>
        <v>0</v>
      </c>
    </row>
    <row r="6" spans="1:9" x14ac:dyDescent="0.2">
      <c r="A6" s="12" t="s">
        <v>11</v>
      </c>
      <c r="B6" s="13">
        <v>0</v>
      </c>
      <c r="C6" s="13">
        <v>15</v>
      </c>
      <c r="D6" s="13">
        <v>15</v>
      </c>
      <c r="E6" s="13">
        <f t="shared" si="0"/>
        <v>0</v>
      </c>
      <c r="F6" s="13">
        <v>15</v>
      </c>
      <c r="G6" s="13">
        <v>15</v>
      </c>
      <c r="H6" s="13">
        <f t="shared" si="1"/>
        <v>0</v>
      </c>
      <c r="I6" s="13">
        <f t="shared" si="2"/>
        <v>0</v>
      </c>
    </row>
    <row r="7" spans="1:9" x14ac:dyDescent="0.2">
      <c r="A7" s="12" t="s">
        <v>12</v>
      </c>
      <c r="B7" s="13">
        <v>0</v>
      </c>
      <c r="C7" s="13">
        <v>60</v>
      </c>
      <c r="D7" s="13">
        <v>60</v>
      </c>
      <c r="E7" s="13">
        <f>C7-D7</f>
        <v>0</v>
      </c>
      <c r="F7" s="13">
        <v>60</v>
      </c>
      <c r="G7" s="13">
        <v>60</v>
      </c>
      <c r="H7" s="13">
        <f t="shared" si="1"/>
        <v>0</v>
      </c>
      <c r="I7" s="13">
        <f>B7+E7+H7</f>
        <v>0</v>
      </c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7" t="s">
        <v>13</v>
      </c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2" t="s">
        <v>14</v>
      </c>
      <c r="B10" s="13">
        <v>0</v>
      </c>
      <c r="C10" s="13">
        <v>300</v>
      </c>
      <c r="D10" s="13">
        <v>300</v>
      </c>
      <c r="E10" s="13">
        <f>C10-D10</f>
        <v>0</v>
      </c>
      <c r="F10" s="13">
        <v>300</v>
      </c>
      <c r="G10" s="13">
        <v>300</v>
      </c>
      <c r="H10" s="13">
        <f>F10-G10</f>
        <v>0</v>
      </c>
      <c r="I10" s="13">
        <f>B10+E10+H10</f>
        <v>0</v>
      </c>
    </row>
    <row r="11" spans="1:9" x14ac:dyDescent="0.2">
      <c r="A11" s="12" t="s">
        <v>15</v>
      </c>
      <c r="B11" s="13"/>
      <c r="C11" s="13"/>
      <c r="D11" s="13"/>
      <c r="E11" s="13">
        <f t="shared" ref="E11:E12" si="3">C11-D11</f>
        <v>0</v>
      </c>
      <c r="F11" s="13"/>
      <c r="G11" s="13"/>
      <c r="H11" s="13">
        <f t="shared" ref="H11:H12" si="4">F11-G11</f>
        <v>0</v>
      </c>
      <c r="I11" s="13">
        <f t="shared" ref="I11:I12" si="5">B11+E11+H11</f>
        <v>0</v>
      </c>
    </row>
    <row r="12" spans="1:9" x14ac:dyDescent="0.2">
      <c r="A12" s="12" t="s">
        <v>16</v>
      </c>
      <c r="B12" s="13"/>
      <c r="C12" s="13"/>
      <c r="D12" s="13"/>
      <c r="E12" s="13">
        <f t="shared" si="3"/>
        <v>0</v>
      </c>
      <c r="F12" s="13"/>
      <c r="G12" s="13"/>
      <c r="H12" s="13">
        <f t="shared" si="4"/>
        <v>0</v>
      </c>
      <c r="I12" s="13">
        <f t="shared" si="5"/>
        <v>0</v>
      </c>
    </row>
    <row r="13" spans="1:9" x14ac:dyDescent="0.2">
      <c r="A13" s="14" t="s">
        <v>17</v>
      </c>
      <c r="B13" s="15">
        <f t="shared" ref="B13:I13" si="6">SUM(B3:B12)</f>
        <v>0</v>
      </c>
      <c r="C13" s="15">
        <f t="shared" si="6"/>
        <v>1325</v>
      </c>
      <c r="D13" s="15">
        <f t="shared" si="6"/>
        <v>1325</v>
      </c>
      <c r="E13" s="15">
        <f t="shared" si="6"/>
        <v>0</v>
      </c>
      <c r="F13" s="15">
        <f t="shared" si="6"/>
        <v>1325</v>
      </c>
      <c r="G13" s="15">
        <f t="shared" si="6"/>
        <v>1325</v>
      </c>
      <c r="H13" s="15">
        <f t="shared" si="6"/>
        <v>0</v>
      </c>
      <c r="I13" s="15">
        <f t="shared" si="6"/>
        <v>0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>SUM(B4:B8)</f>
        <v>0</v>
      </c>
      <c r="C15" s="19">
        <f>SUM(C4:C8)</f>
        <v>1025</v>
      </c>
      <c r="D15" s="19">
        <f>SUM(D4:D8)</f>
        <v>1025</v>
      </c>
      <c r="E15" s="19">
        <f t="shared" ref="E15:I15" si="7">SUM(E4:E8)</f>
        <v>0</v>
      </c>
      <c r="F15" s="19">
        <f t="shared" si="7"/>
        <v>1025</v>
      </c>
      <c r="G15" s="19">
        <f t="shared" si="7"/>
        <v>1025</v>
      </c>
      <c r="H15" s="19">
        <f t="shared" si="7"/>
        <v>0</v>
      </c>
      <c r="I15" s="19">
        <f t="shared" si="7"/>
        <v>0</v>
      </c>
    </row>
    <row r="16" spans="1:9" x14ac:dyDescent="0.2">
      <c r="A16" s="18" t="s">
        <v>19</v>
      </c>
      <c r="B16" s="19">
        <f t="shared" ref="B16:I16" si="8">SUM(B10:B12)</f>
        <v>0</v>
      </c>
      <c r="C16" s="19">
        <f t="shared" si="8"/>
        <v>300</v>
      </c>
      <c r="D16" s="19">
        <f t="shared" si="8"/>
        <v>300</v>
      </c>
      <c r="E16" s="19">
        <f t="shared" si="8"/>
        <v>0</v>
      </c>
      <c r="F16" s="19">
        <f t="shared" si="8"/>
        <v>300</v>
      </c>
      <c r="G16" s="19">
        <f t="shared" si="8"/>
        <v>300</v>
      </c>
      <c r="H16" s="19">
        <f t="shared" si="8"/>
        <v>0</v>
      </c>
      <c r="I16" s="19">
        <f t="shared" si="8"/>
        <v>0</v>
      </c>
    </row>
    <row r="17" spans="1:9" x14ac:dyDescent="0.2">
      <c r="A17" s="8"/>
      <c r="B17" s="8"/>
      <c r="C17" s="8"/>
      <c r="D17" s="8"/>
      <c r="E17" s="8"/>
      <c r="F17" s="8"/>
      <c r="G17" s="8"/>
      <c r="H17" s="8"/>
      <c r="I17" s="8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21</v>
      </c>
      <c r="B1" s="1" t="s">
        <v>1</v>
      </c>
      <c r="C1" s="2">
        <v>2016</v>
      </c>
      <c r="D1" s="2">
        <v>2016</v>
      </c>
      <c r="E1" s="2">
        <v>2016</v>
      </c>
      <c r="F1" s="2">
        <v>2017</v>
      </c>
      <c r="G1" s="2">
        <v>2017</v>
      </c>
      <c r="H1" s="2">
        <v>2017</v>
      </c>
      <c r="I1" s="2" t="s">
        <v>2</v>
      </c>
    </row>
    <row r="2" spans="1:9" x14ac:dyDescent="0.2">
      <c r="A2" s="6" t="s">
        <v>3</v>
      </c>
      <c r="B2" s="3" t="s">
        <v>45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44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-122</v>
      </c>
      <c r="C4" s="13">
        <v>150</v>
      </c>
      <c r="D4" s="13">
        <v>250</v>
      </c>
      <c r="E4" s="13">
        <f>C4-D4</f>
        <v>-100</v>
      </c>
      <c r="F4" s="13">
        <v>150</v>
      </c>
      <c r="G4" s="13">
        <v>250</v>
      </c>
      <c r="H4" s="13">
        <f>F4-G4</f>
        <v>-100</v>
      </c>
      <c r="I4" s="13">
        <f>B4+E4+H4</f>
        <v>-322</v>
      </c>
    </row>
    <row r="5" spans="1:9" x14ac:dyDescent="0.2">
      <c r="A5" s="12" t="s">
        <v>10</v>
      </c>
      <c r="B5" s="13">
        <v>-12</v>
      </c>
      <c r="C5" s="13">
        <v>20</v>
      </c>
      <c r="D5" s="13">
        <v>30</v>
      </c>
      <c r="E5" s="13">
        <f t="shared" ref="E5:E7" si="0">C5-D5</f>
        <v>-10</v>
      </c>
      <c r="F5" s="13">
        <v>20</v>
      </c>
      <c r="G5" s="13">
        <v>30</v>
      </c>
      <c r="H5" s="13">
        <f t="shared" ref="H5:H7" si="1">F5-G5</f>
        <v>-10</v>
      </c>
      <c r="I5" s="13">
        <f t="shared" ref="I5:I7" si="2">B5+E5+H5</f>
        <v>-32</v>
      </c>
    </row>
    <row r="6" spans="1:9" x14ac:dyDescent="0.2">
      <c r="A6" s="12" t="s">
        <v>11</v>
      </c>
      <c r="B6" s="13">
        <v>18</v>
      </c>
      <c r="C6" s="13">
        <v>30</v>
      </c>
      <c r="D6" s="13">
        <v>30</v>
      </c>
      <c r="E6" s="13">
        <f t="shared" si="0"/>
        <v>0</v>
      </c>
      <c r="F6" s="13">
        <v>30</v>
      </c>
      <c r="G6" s="13">
        <v>30</v>
      </c>
      <c r="H6" s="13">
        <f t="shared" si="1"/>
        <v>0</v>
      </c>
      <c r="I6" s="13">
        <f t="shared" si="2"/>
        <v>18</v>
      </c>
    </row>
    <row r="7" spans="1:9" x14ac:dyDescent="0.2">
      <c r="A7" s="12" t="s">
        <v>12</v>
      </c>
      <c r="B7" s="13">
        <v>-12</v>
      </c>
      <c r="C7" s="13">
        <v>30</v>
      </c>
      <c r="D7" s="13">
        <v>30</v>
      </c>
      <c r="E7" s="13">
        <f t="shared" si="0"/>
        <v>0</v>
      </c>
      <c r="F7" s="13">
        <v>30</v>
      </c>
      <c r="G7" s="13">
        <v>30</v>
      </c>
      <c r="H7" s="13">
        <f t="shared" si="1"/>
        <v>0</v>
      </c>
      <c r="I7" s="13">
        <f t="shared" si="2"/>
        <v>-12</v>
      </c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7" t="s">
        <v>13</v>
      </c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2" t="s">
        <v>14</v>
      </c>
      <c r="B10" s="13">
        <v>-49</v>
      </c>
      <c r="C10" s="13">
        <v>149</v>
      </c>
      <c r="D10" s="13">
        <v>100</v>
      </c>
      <c r="E10" s="13">
        <f>C10-D10</f>
        <v>49</v>
      </c>
      <c r="F10" s="13">
        <v>100</v>
      </c>
      <c r="G10" s="13">
        <v>100</v>
      </c>
      <c r="H10" s="13">
        <f>F10-G10</f>
        <v>0</v>
      </c>
      <c r="I10" s="13">
        <f>B10+E10+H10</f>
        <v>0</v>
      </c>
    </row>
    <row r="11" spans="1:9" x14ac:dyDescent="0.2">
      <c r="A11" s="12" t="s">
        <v>15</v>
      </c>
      <c r="B11" s="13">
        <v>0</v>
      </c>
      <c r="C11" s="13">
        <v>0</v>
      </c>
      <c r="D11" s="13">
        <v>0</v>
      </c>
      <c r="E11" s="13">
        <f t="shared" ref="E11:E12" si="3">C11-D11</f>
        <v>0</v>
      </c>
      <c r="F11" s="13">
        <v>10</v>
      </c>
      <c r="G11" s="13">
        <v>10</v>
      </c>
      <c r="H11" s="13">
        <f t="shared" ref="H11:H12" si="4">F11-G11</f>
        <v>0</v>
      </c>
      <c r="I11" s="13">
        <f t="shared" ref="I11:I12" si="5">B11+E11+H11</f>
        <v>0</v>
      </c>
    </row>
    <row r="12" spans="1:9" x14ac:dyDescent="0.2">
      <c r="A12" s="12" t="s">
        <v>16</v>
      </c>
      <c r="B12" s="13">
        <v>39</v>
      </c>
      <c r="C12" s="13">
        <v>10</v>
      </c>
      <c r="D12" s="13">
        <v>10</v>
      </c>
      <c r="E12" s="13">
        <f t="shared" si="3"/>
        <v>0</v>
      </c>
      <c r="F12" s="13">
        <v>0</v>
      </c>
      <c r="G12" s="13">
        <v>0</v>
      </c>
      <c r="H12" s="13">
        <f t="shared" si="4"/>
        <v>0</v>
      </c>
      <c r="I12" s="13">
        <f t="shared" si="5"/>
        <v>39</v>
      </c>
    </row>
    <row r="13" spans="1:9" x14ac:dyDescent="0.2">
      <c r="A13" s="14" t="s">
        <v>17</v>
      </c>
      <c r="B13" s="15">
        <f t="shared" ref="B13:I13" si="6">SUM(B3:B12)</f>
        <v>-138</v>
      </c>
      <c r="C13" s="15">
        <f t="shared" si="6"/>
        <v>389</v>
      </c>
      <c r="D13" s="15">
        <f t="shared" si="6"/>
        <v>450</v>
      </c>
      <c r="E13" s="15">
        <f t="shared" si="6"/>
        <v>-61</v>
      </c>
      <c r="F13" s="15">
        <f t="shared" si="6"/>
        <v>340</v>
      </c>
      <c r="G13" s="15">
        <f t="shared" si="6"/>
        <v>450</v>
      </c>
      <c r="H13" s="15">
        <f t="shared" si="6"/>
        <v>-110</v>
      </c>
      <c r="I13" s="15">
        <f t="shared" si="6"/>
        <v>-309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-128</v>
      </c>
      <c r="C15" s="19">
        <f t="shared" si="7"/>
        <v>230</v>
      </c>
      <c r="D15" s="19">
        <f t="shared" si="7"/>
        <v>340</v>
      </c>
      <c r="E15" s="19">
        <f t="shared" si="7"/>
        <v>-110</v>
      </c>
      <c r="F15" s="19">
        <f t="shared" si="7"/>
        <v>230</v>
      </c>
      <c r="G15" s="19">
        <f t="shared" si="7"/>
        <v>340</v>
      </c>
      <c r="H15" s="19">
        <f t="shared" si="7"/>
        <v>-110</v>
      </c>
      <c r="I15" s="19">
        <f t="shared" si="7"/>
        <v>-348</v>
      </c>
    </row>
    <row r="16" spans="1:9" x14ac:dyDescent="0.2">
      <c r="A16" s="18" t="s">
        <v>19</v>
      </c>
      <c r="B16" s="19">
        <f t="shared" ref="B16:I16" si="8">SUM(B10:B12)</f>
        <v>-10</v>
      </c>
      <c r="C16" s="19">
        <f t="shared" si="8"/>
        <v>159</v>
      </c>
      <c r="D16" s="19">
        <f t="shared" si="8"/>
        <v>110</v>
      </c>
      <c r="E16" s="19">
        <f t="shared" si="8"/>
        <v>49</v>
      </c>
      <c r="F16" s="19">
        <f t="shared" si="8"/>
        <v>110</v>
      </c>
      <c r="G16" s="19">
        <f t="shared" si="8"/>
        <v>110</v>
      </c>
      <c r="H16" s="19">
        <f t="shared" si="8"/>
        <v>0</v>
      </c>
      <c r="I16" s="19">
        <f t="shared" si="8"/>
        <v>39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23</v>
      </c>
      <c r="B1" s="1" t="s">
        <v>1</v>
      </c>
      <c r="C1" s="2">
        <v>2016</v>
      </c>
      <c r="D1" s="2">
        <v>2016</v>
      </c>
      <c r="E1" s="2">
        <v>2016</v>
      </c>
      <c r="F1" s="2">
        <v>2017</v>
      </c>
      <c r="G1" s="2">
        <v>2017</v>
      </c>
      <c r="H1" s="2">
        <v>2017</v>
      </c>
      <c r="I1" s="2" t="s">
        <v>2</v>
      </c>
    </row>
    <row r="2" spans="1:9" x14ac:dyDescent="0.2">
      <c r="A2" s="6" t="s">
        <v>3</v>
      </c>
      <c r="B2" s="3" t="s">
        <v>45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44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-303</v>
      </c>
      <c r="C4" s="13"/>
      <c r="D4" s="13"/>
      <c r="E4" s="13">
        <f>C4-D4</f>
        <v>0</v>
      </c>
      <c r="F4" s="13"/>
      <c r="G4" s="13"/>
      <c r="H4" s="13">
        <f>F4-G4</f>
        <v>0</v>
      </c>
      <c r="I4" s="13">
        <f>B4+E4+H4</f>
        <v>-303</v>
      </c>
    </row>
    <row r="5" spans="1:9" x14ac:dyDescent="0.2">
      <c r="A5" s="12" t="s">
        <v>10</v>
      </c>
      <c r="B5" s="13"/>
      <c r="C5" s="13"/>
      <c r="D5" s="13"/>
      <c r="E5" s="13">
        <f t="shared" ref="E5:E6" si="0">C5-D5</f>
        <v>0</v>
      </c>
      <c r="F5" s="13"/>
      <c r="G5" s="13"/>
      <c r="H5" s="13">
        <f t="shared" ref="H5:H8" si="1">F5-G5</f>
        <v>0</v>
      </c>
      <c r="I5" s="13">
        <f t="shared" ref="I5:I8" si="2">B5+E5+H5</f>
        <v>0</v>
      </c>
    </row>
    <row r="6" spans="1:9" x14ac:dyDescent="0.2">
      <c r="A6" s="12" t="s">
        <v>11</v>
      </c>
      <c r="B6" s="13"/>
      <c r="C6" s="13"/>
      <c r="D6" s="13"/>
      <c r="E6" s="13">
        <f t="shared" si="0"/>
        <v>0</v>
      </c>
      <c r="F6" s="13"/>
      <c r="G6" s="13"/>
      <c r="H6" s="13">
        <f t="shared" si="1"/>
        <v>0</v>
      </c>
      <c r="I6" s="13">
        <f t="shared" si="2"/>
        <v>0</v>
      </c>
    </row>
    <row r="7" spans="1:9" x14ac:dyDescent="0.2">
      <c r="A7" s="12" t="s">
        <v>12</v>
      </c>
      <c r="B7" s="13"/>
      <c r="C7" s="13"/>
      <c r="D7" s="13"/>
      <c r="E7" s="13">
        <v>0</v>
      </c>
      <c r="F7" s="13"/>
      <c r="G7" s="13"/>
      <c r="H7" s="13">
        <f t="shared" si="1"/>
        <v>0</v>
      </c>
      <c r="I7" s="13">
        <f t="shared" si="2"/>
        <v>0</v>
      </c>
    </row>
    <row r="8" spans="1:9" x14ac:dyDescent="0.2">
      <c r="A8" s="12" t="s">
        <v>42</v>
      </c>
      <c r="B8" s="13">
        <v>-283</v>
      </c>
      <c r="C8" s="13">
        <v>80</v>
      </c>
      <c r="D8" s="13">
        <v>75</v>
      </c>
      <c r="E8" s="13">
        <f>C8-D8</f>
        <v>5</v>
      </c>
      <c r="F8" s="13">
        <v>80</v>
      </c>
      <c r="G8" s="13">
        <v>75</v>
      </c>
      <c r="H8" s="13">
        <f t="shared" si="1"/>
        <v>5</v>
      </c>
      <c r="I8" s="13">
        <f t="shared" si="2"/>
        <v>-273</v>
      </c>
    </row>
    <row r="9" spans="1:9" x14ac:dyDescent="0.2">
      <c r="A9" s="12"/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7" t="s">
        <v>13</v>
      </c>
      <c r="B10" s="13"/>
      <c r="C10" s="13"/>
      <c r="D10" s="13"/>
      <c r="E10" s="13"/>
      <c r="F10" s="13"/>
      <c r="G10" s="13"/>
      <c r="H10" s="13"/>
      <c r="I10" s="13"/>
    </row>
    <row r="11" spans="1:9" x14ac:dyDescent="0.2">
      <c r="A11" s="12" t="s">
        <v>14</v>
      </c>
      <c r="B11" s="13"/>
      <c r="C11" s="13"/>
      <c r="D11" s="13"/>
      <c r="E11" s="13">
        <f>C11-D11</f>
        <v>0</v>
      </c>
      <c r="F11" s="13"/>
      <c r="G11" s="13"/>
      <c r="H11" s="13">
        <f>F11-G11</f>
        <v>0</v>
      </c>
      <c r="I11" s="13">
        <f>B11+E11+H11</f>
        <v>0</v>
      </c>
    </row>
    <row r="12" spans="1:9" x14ac:dyDescent="0.2">
      <c r="A12" s="12" t="s">
        <v>15</v>
      </c>
      <c r="B12" s="13"/>
      <c r="C12" s="13"/>
      <c r="D12" s="13"/>
      <c r="E12" s="13">
        <f t="shared" ref="E12:E13" si="3">C12-D12</f>
        <v>0</v>
      </c>
      <c r="F12" s="13"/>
      <c r="G12" s="13"/>
      <c r="H12" s="13">
        <f t="shared" ref="H12:H13" si="4">F12-G12</f>
        <v>0</v>
      </c>
      <c r="I12" s="13">
        <f t="shared" ref="I12:I13" si="5">B12+E12+H12</f>
        <v>0</v>
      </c>
    </row>
    <row r="13" spans="1:9" x14ac:dyDescent="0.2">
      <c r="A13" s="12" t="s">
        <v>16</v>
      </c>
      <c r="B13" s="13"/>
      <c r="C13" s="13"/>
      <c r="D13" s="13"/>
      <c r="E13" s="13">
        <f t="shared" si="3"/>
        <v>0</v>
      </c>
      <c r="F13" s="13"/>
      <c r="G13" s="13"/>
      <c r="H13" s="13">
        <f t="shared" si="4"/>
        <v>0</v>
      </c>
      <c r="I13" s="13">
        <f t="shared" si="5"/>
        <v>0</v>
      </c>
    </row>
    <row r="14" spans="1:9" x14ac:dyDescent="0.2">
      <c r="A14" s="14" t="s">
        <v>17</v>
      </c>
      <c r="B14" s="15">
        <f t="shared" ref="B14:I14" si="6">SUM(B3:B13)</f>
        <v>-586</v>
      </c>
      <c r="C14" s="15">
        <f t="shared" si="6"/>
        <v>80</v>
      </c>
      <c r="D14" s="15">
        <f t="shared" si="6"/>
        <v>75</v>
      </c>
      <c r="E14" s="15">
        <f t="shared" si="6"/>
        <v>5</v>
      </c>
      <c r="F14" s="15">
        <f t="shared" si="6"/>
        <v>80</v>
      </c>
      <c r="G14" s="15">
        <f t="shared" si="6"/>
        <v>75</v>
      </c>
      <c r="H14" s="15">
        <f t="shared" si="6"/>
        <v>5</v>
      </c>
      <c r="I14" s="15">
        <f t="shared" si="6"/>
        <v>-576</v>
      </c>
    </row>
    <row r="15" spans="1:9" x14ac:dyDescent="0.2">
      <c r="A15" s="16"/>
      <c r="B15" s="17"/>
      <c r="C15" s="17"/>
      <c r="D15" s="17"/>
      <c r="E15" s="17"/>
      <c r="F15" s="17"/>
      <c r="G15" s="17"/>
      <c r="H15" s="17"/>
      <c r="I15" s="17"/>
    </row>
    <row r="16" spans="1:9" x14ac:dyDescent="0.2">
      <c r="A16" s="18" t="s">
        <v>18</v>
      </c>
      <c r="B16" s="19">
        <f t="shared" ref="B16:I16" si="7">SUM(B4:B9)</f>
        <v>-586</v>
      </c>
      <c r="C16" s="19">
        <f t="shared" si="7"/>
        <v>80</v>
      </c>
      <c r="D16" s="19">
        <f t="shared" si="7"/>
        <v>75</v>
      </c>
      <c r="E16" s="19">
        <f t="shared" si="7"/>
        <v>5</v>
      </c>
      <c r="F16" s="19">
        <f t="shared" si="7"/>
        <v>80</v>
      </c>
      <c r="G16" s="19">
        <f t="shared" si="7"/>
        <v>75</v>
      </c>
      <c r="H16" s="19">
        <f t="shared" si="7"/>
        <v>5</v>
      </c>
      <c r="I16" s="19">
        <f t="shared" si="7"/>
        <v>-576</v>
      </c>
    </row>
    <row r="17" spans="1:9" x14ac:dyDescent="0.2">
      <c r="A17" s="18" t="s">
        <v>19</v>
      </c>
      <c r="B17" s="19">
        <f t="shared" ref="B17:I17" si="8">SUM(B11:B13)</f>
        <v>0</v>
      </c>
      <c r="C17" s="19">
        <f t="shared" si="8"/>
        <v>0</v>
      </c>
      <c r="D17" s="19">
        <f t="shared" si="8"/>
        <v>0</v>
      </c>
      <c r="E17" s="19">
        <f t="shared" si="8"/>
        <v>0</v>
      </c>
      <c r="F17" s="19">
        <f t="shared" si="8"/>
        <v>0</v>
      </c>
      <c r="G17" s="19">
        <f t="shared" si="8"/>
        <v>0</v>
      </c>
      <c r="H17" s="19">
        <f t="shared" si="8"/>
        <v>0</v>
      </c>
      <c r="I17" s="19">
        <f t="shared" si="8"/>
        <v>0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24</v>
      </c>
      <c r="B1" s="1" t="s">
        <v>1</v>
      </c>
      <c r="C1" s="2">
        <v>2016</v>
      </c>
      <c r="D1" s="2">
        <v>2016</v>
      </c>
      <c r="E1" s="2">
        <v>2016</v>
      </c>
      <c r="F1" s="2">
        <v>2017</v>
      </c>
      <c r="G1" s="2">
        <v>2017</v>
      </c>
      <c r="H1" s="2">
        <v>2017</v>
      </c>
      <c r="I1" s="2" t="s">
        <v>2</v>
      </c>
    </row>
    <row r="2" spans="1:9" x14ac:dyDescent="0.2">
      <c r="A2" s="6" t="s">
        <v>3</v>
      </c>
      <c r="B2" s="3" t="s">
        <v>45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44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-253</v>
      </c>
      <c r="C4" s="13">
        <v>275</v>
      </c>
      <c r="D4" s="13">
        <v>300</v>
      </c>
      <c r="E4" s="13">
        <f>C4-D4</f>
        <v>-25</v>
      </c>
      <c r="F4" s="13">
        <v>275</v>
      </c>
      <c r="G4" s="13">
        <v>300</v>
      </c>
      <c r="H4" s="13">
        <f>F4-G4</f>
        <v>-25</v>
      </c>
      <c r="I4" s="13">
        <f>B4+E4+H4</f>
        <v>-303</v>
      </c>
    </row>
    <row r="5" spans="1:9" x14ac:dyDescent="0.2">
      <c r="A5" s="12" t="s">
        <v>10</v>
      </c>
      <c r="B5" s="13">
        <v>0</v>
      </c>
      <c r="C5" s="13">
        <v>30</v>
      </c>
      <c r="D5" s="13">
        <v>65</v>
      </c>
      <c r="E5" s="13">
        <f t="shared" ref="E5:E7" si="0">C5-D5</f>
        <v>-35</v>
      </c>
      <c r="F5" s="13">
        <v>30</v>
      </c>
      <c r="G5" s="13">
        <v>65</v>
      </c>
      <c r="H5" s="13">
        <f t="shared" ref="H5:H7" si="1">F5-G5</f>
        <v>-35</v>
      </c>
      <c r="I5" s="13">
        <f t="shared" ref="I5:I7" si="2">B5+E5+H5</f>
        <v>-70</v>
      </c>
    </row>
    <row r="6" spans="1:9" x14ac:dyDescent="0.2">
      <c r="A6" s="12" t="s">
        <v>11</v>
      </c>
      <c r="B6" s="13">
        <v>8</v>
      </c>
      <c r="C6" s="13">
        <v>40</v>
      </c>
      <c r="D6" s="13">
        <v>48</v>
      </c>
      <c r="E6" s="13">
        <f t="shared" si="0"/>
        <v>-8</v>
      </c>
      <c r="F6" s="13">
        <v>40</v>
      </c>
      <c r="G6" s="13">
        <v>40</v>
      </c>
      <c r="H6" s="13">
        <f t="shared" si="1"/>
        <v>0</v>
      </c>
      <c r="I6" s="13">
        <f t="shared" si="2"/>
        <v>0</v>
      </c>
    </row>
    <row r="7" spans="1:9" x14ac:dyDescent="0.2">
      <c r="A7" s="12" t="s">
        <v>12</v>
      </c>
      <c r="B7" s="13">
        <v>0</v>
      </c>
      <c r="C7" s="13">
        <v>19</v>
      </c>
      <c r="D7" s="13">
        <v>19</v>
      </c>
      <c r="E7" s="13">
        <f t="shared" si="0"/>
        <v>0</v>
      </c>
      <c r="F7" s="13">
        <v>18</v>
      </c>
      <c r="G7" s="13">
        <v>18</v>
      </c>
      <c r="H7" s="13">
        <f t="shared" si="1"/>
        <v>0</v>
      </c>
      <c r="I7" s="13">
        <f t="shared" si="2"/>
        <v>0</v>
      </c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7" t="s">
        <v>13</v>
      </c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2" t="s">
        <v>14</v>
      </c>
      <c r="B10" s="13">
        <v>-101</v>
      </c>
      <c r="C10" s="13">
        <v>1811</v>
      </c>
      <c r="D10" s="13">
        <v>1734</v>
      </c>
      <c r="E10" s="13">
        <f>C10-D10</f>
        <v>77</v>
      </c>
      <c r="F10" s="13">
        <v>1025</v>
      </c>
      <c r="G10" s="13">
        <v>1001</v>
      </c>
      <c r="H10" s="13">
        <f>F10-G10</f>
        <v>24</v>
      </c>
      <c r="I10" s="13">
        <f>B10+E10+H10</f>
        <v>0</v>
      </c>
    </row>
    <row r="11" spans="1:9" x14ac:dyDescent="0.2">
      <c r="A11" s="12" t="s">
        <v>15</v>
      </c>
      <c r="B11" s="13"/>
      <c r="C11" s="13"/>
      <c r="D11" s="13"/>
      <c r="E11" s="13">
        <f t="shared" ref="E11:E12" si="3">C11-D11</f>
        <v>0</v>
      </c>
      <c r="F11" s="13"/>
      <c r="G11" s="13"/>
      <c r="H11" s="13">
        <f t="shared" ref="H11:H12" si="4">F11-G11</f>
        <v>0</v>
      </c>
      <c r="I11" s="13">
        <f t="shared" ref="I11:I12" si="5">B11+E11+H11</f>
        <v>0</v>
      </c>
    </row>
    <row r="12" spans="1:9" x14ac:dyDescent="0.2">
      <c r="A12" s="12" t="s">
        <v>16</v>
      </c>
      <c r="B12" s="13"/>
      <c r="C12" s="13"/>
      <c r="D12" s="13"/>
      <c r="E12" s="13">
        <f t="shared" si="3"/>
        <v>0</v>
      </c>
      <c r="F12" s="13"/>
      <c r="G12" s="13"/>
      <c r="H12" s="13">
        <f t="shared" si="4"/>
        <v>0</v>
      </c>
      <c r="I12" s="13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-346</v>
      </c>
      <c r="C13" s="15">
        <f t="shared" si="6"/>
        <v>2175</v>
      </c>
      <c r="D13" s="15">
        <f t="shared" si="6"/>
        <v>2166</v>
      </c>
      <c r="E13" s="15">
        <f t="shared" si="6"/>
        <v>9</v>
      </c>
      <c r="F13" s="15">
        <f t="shared" si="6"/>
        <v>1388</v>
      </c>
      <c r="G13" s="15">
        <f t="shared" si="6"/>
        <v>1424</v>
      </c>
      <c r="H13" s="15">
        <f t="shared" si="6"/>
        <v>-36</v>
      </c>
      <c r="I13" s="15">
        <f t="shared" si="6"/>
        <v>-373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-245</v>
      </c>
      <c r="C15" s="19">
        <f t="shared" si="7"/>
        <v>364</v>
      </c>
      <c r="D15" s="19">
        <f t="shared" si="7"/>
        <v>432</v>
      </c>
      <c r="E15" s="19">
        <f t="shared" si="7"/>
        <v>-68</v>
      </c>
      <c r="F15" s="19">
        <f t="shared" si="7"/>
        <v>363</v>
      </c>
      <c r="G15" s="19">
        <f t="shared" si="7"/>
        <v>423</v>
      </c>
      <c r="H15" s="19">
        <f t="shared" si="7"/>
        <v>-60</v>
      </c>
      <c r="I15" s="19">
        <f t="shared" si="7"/>
        <v>-373</v>
      </c>
    </row>
    <row r="16" spans="1:9" x14ac:dyDescent="0.2">
      <c r="A16" s="18" t="s">
        <v>19</v>
      </c>
      <c r="B16" s="19">
        <f t="shared" ref="B16:I16" si="8">SUM(B10:B12)</f>
        <v>-101</v>
      </c>
      <c r="C16" s="19">
        <f t="shared" si="8"/>
        <v>1811</v>
      </c>
      <c r="D16" s="19">
        <f t="shared" si="8"/>
        <v>1734</v>
      </c>
      <c r="E16" s="19">
        <f t="shared" si="8"/>
        <v>77</v>
      </c>
      <c r="F16" s="19">
        <f t="shared" si="8"/>
        <v>1025</v>
      </c>
      <c r="G16" s="19">
        <f t="shared" si="8"/>
        <v>1001</v>
      </c>
      <c r="H16" s="19">
        <f t="shared" si="8"/>
        <v>24</v>
      </c>
      <c r="I16" s="19">
        <f t="shared" si="8"/>
        <v>0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25</v>
      </c>
      <c r="B1" s="1" t="s">
        <v>1</v>
      </c>
      <c r="C1" s="2">
        <v>2016</v>
      </c>
      <c r="D1" s="2">
        <v>2016</v>
      </c>
      <c r="E1" s="2">
        <v>2016</v>
      </c>
      <c r="F1" s="2">
        <v>2017</v>
      </c>
      <c r="G1" s="2">
        <v>2017</v>
      </c>
      <c r="H1" s="2">
        <v>2017</v>
      </c>
      <c r="I1" s="2" t="s">
        <v>2</v>
      </c>
    </row>
    <row r="2" spans="1:9" x14ac:dyDescent="0.2">
      <c r="A2" s="6" t="s">
        <v>3</v>
      </c>
      <c r="B2" s="3" t="s">
        <v>45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44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-5578</v>
      </c>
      <c r="C4" s="13">
        <v>1250</v>
      </c>
      <c r="D4" s="13">
        <v>1500</v>
      </c>
      <c r="E4" s="13">
        <f>C4-D4</f>
        <v>-250</v>
      </c>
      <c r="F4" s="13">
        <v>1300</v>
      </c>
      <c r="G4" s="13">
        <v>1400</v>
      </c>
      <c r="H4" s="13">
        <f>F4-G4</f>
        <v>-100</v>
      </c>
      <c r="I4" s="13">
        <f>B4+E4+H4</f>
        <v>-5928</v>
      </c>
    </row>
    <row r="5" spans="1:9" x14ac:dyDescent="0.2">
      <c r="A5" s="12" t="s">
        <v>10</v>
      </c>
      <c r="B5" s="13">
        <v>0</v>
      </c>
      <c r="C5" s="13">
        <v>500</v>
      </c>
      <c r="D5" s="13">
        <v>500</v>
      </c>
      <c r="E5" s="13">
        <f t="shared" ref="E5:E7" si="0">C5-D5</f>
        <v>0</v>
      </c>
      <c r="F5" s="13">
        <v>500</v>
      </c>
      <c r="G5" s="13">
        <v>500</v>
      </c>
      <c r="H5" s="13">
        <f t="shared" ref="H5:H7" si="1">F5-G5</f>
        <v>0</v>
      </c>
      <c r="I5" s="13">
        <f t="shared" ref="I5:I7" si="2">B5+E5+H5</f>
        <v>0</v>
      </c>
    </row>
    <row r="6" spans="1:9" x14ac:dyDescent="0.2">
      <c r="A6" s="12" t="s">
        <v>11</v>
      </c>
      <c r="B6" s="13">
        <v>-59</v>
      </c>
      <c r="C6" s="13">
        <v>15</v>
      </c>
      <c r="D6" s="13">
        <v>7</v>
      </c>
      <c r="E6" s="13">
        <f t="shared" si="0"/>
        <v>8</v>
      </c>
      <c r="F6" s="13">
        <v>15</v>
      </c>
      <c r="G6" s="13">
        <v>7</v>
      </c>
      <c r="H6" s="13">
        <f t="shared" si="1"/>
        <v>8</v>
      </c>
      <c r="I6" s="13">
        <f t="shared" si="2"/>
        <v>-43</v>
      </c>
    </row>
    <row r="7" spans="1:9" x14ac:dyDescent="0.2">
      <c r="A7" s="12" t="s">
        <v>12</v>
      </c>
      <c r="B7" s="13">
        <v>221</v>
      </c>
      <c r="C7" s="13">
        <v>250</v>
      </c>
      <c r="D7" s="13">
        <v>200</v>
      </c>
      <c r="E7" s="13">
        <f t="shared" si="0"/>
        <v>50</v>
      </c>
      <c r="F7" s="13">
        <v>250</v>
      </c>
      <c r="G7" s="13">
        <v>200</v>
      </c>
      <c r="H7" s="13">
        <f t="shared" si="1"/>
        <v>50</v>
      </c>
      <c r="I7" s="13">
        <f t="shared" si="2"/>
        <v>321</v>
      </c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7" t="s">
        <v>13</v>
      </c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2" t="s">
        <v>14</v>
      </c>
      <c r="B10" s="13">
        <v>-1696</v>
      </c>
      <c r="C10" s="13">
        <v>3000</v>
      </c>
      <c r="D10" s="13">
        <v>1500</v>
      </c>
      <c r="E10" s="13">
        <f>C10-D10</f>
        <v>1500</v>
      </c>
      <c r="F10" s="13">
        <v>1700</v>
      </c>
      <c r="G10" s="13">
        <v>1500</v>
      </c>
      <c r="H10" s="13">
        <f>F10-G10</f>
        <v>200</v>
      </c>
      <c r="I10" s="13">
        <f>B10+E10+H10</f>
        <v>4</v>
      </c>
    </row>
    <row r="11" spans="1:9" x14ac:dyDescent="0.2">
      <c r="A11" s="12" t="s">
        <v>15</v>
      </c>
      <c r="B11" s="13"/>
      <c r="C11" s="13"/>
      <c r="D11" s="13"/>
      <c r="E11" s="13">
        <f t="shared" ref="E11:E12" si="3">C11-D11</f>
        <v>0</v>
      </c>
      <c r="F11" s="13"/>
      <c r="G11" s="13"/>
      <c r="H11" s="13">
        <f t="shared" ref="H11:H12" si="4">F11-G11</f>
        <v>0</v>
      </c>
      <c r="I11" s="13">
        <f t="shared" ref="I11:I12" si="5">B11+E11+H11</f>
        <v>0</v>
      </c>
    </row>
    <row r="12" spans="1:9" x14ac:dyDescent="0.2">
      <c r="A12" s="12" t="s">
        <v>16</v>
      </c>
      <c r="B12" s="13">
        <v>-401</v>
      </c>
      <c r="C12" s="13">
        <v>600</v>
      </c>
      <c r="D12" s="13">
        <v>500</v>
      </c>
      <c r="E12" s="13">
        <f t="shared" si="3"/>
        <v>100</v>
      </c>
      <c r="F12" s="13">
        <v>600</v>
      </c>
      <c r="G12" s="13">
        <v>500</v>
      </c>
      <c r="H12" s="13">
        <f t="shared" si="4"/>
        <v>100</v>
      </c>
      <c r="I12" s="13">
        <f t="shared" si="5"/>
        <v>-201</v>
      </c>
    </row>
    <row r="13" spans="1:9" x14ac:dyDescent="0.2">
      <c r="A13" s="14" t="s">
        <v>17</v>
      </c>
      <c r="B13" s="15">
        <f t="shared" ref="B13:I13" si="6">SUM(B3:B12)</f>
        <v>-7513</v>
      </c>
      <c r="C13" s="15">
        <f t="shared" si="6"/>
        <v>5615</v>
      </c>
      <c r="D13" s="15">
        <f t="shared" si="6"/>
        <v>4207</v>
      </c>
      <c r="E13" s="15">
        <f t="shared" si="6"/>
        <v>1408</v>
      </c>
      <c r="F13" s="15">
        <f t="shared" si="6"/>
        <v>4365</v>
      </c>
      <c r="G13" s="15">
        <f t="shared" si="6"/>
        <v>4107</v>
      </c>
      <c r="H13" s="15">
        <f t="shared" si="6"/>
        <v>258</v>
      </c>
      <c r="I13" s="15">
        <f t="shared" si="6"/>
        <v>-5847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-5416</v>
      </c>
      <c r="C15" s="19">
        <f t="shared" si="7"/>
        <v>2015</v>
      </c>
      <c r="D15" s="19">
        <f t="shared" si="7"/>
        <v>2207</v>
      </c>
      <c r="E15" s="19">
        <f t="shared" si="7"/>
        <v>-192</v>
      </c>
      <c r="F15" s="19">
        <f t="shared" si="7"/>
        <v>2065</v>
      </c>
      <c r="G15" s="19">
        <f t="shared" si="7"/>
        <v>2107</v>
      </c>
      <c r="H15" s="19">
        <f t="shared" si="7"/>
        <v>-42</v>
      </c>
      <c r="I15" s="19">
        <f t="shared" si="7"/>
        <v>-5650</v>
      </c>
    </row>
    <row r="16" spans="1:9" x14ac:dyDescent="0.2">
      <c r="A16" s="18" t="s">
        <v>19</v>
      </c>
      <c r="B16" s="19">
        <f t="shared" ref="B16:I16" si="8">SUM(B10:B12)</f>
        <v>-2097</v>
      </c>
      <c r="C16" s="19">
        <f t="shared" si="8"/>
        <v>3600</v>
      </c>
      <c r="D16" s="19">
        <f t="shared" si="8"/>
        <v>2000</v>
      </c>
      <c r="E16" s="19">
        <f t="shared" si="8"/>
        <v>1600</v>
      </c>
      <c r="F16" s="19">
        <f t="shared" si="8"/>
        <v>2300</v>
      </c>
      <c r="G16" s="19">
        <f t="shared" si="8"/>
        <v>2000</v>
      </c>
      <c r="H16" s="19">
        <f t="shared" si="8"/>
        <v>300</v>
      </c>
      <c r="I16" s="19">
        <f t="shared" si="8"/>
        <v>-197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26</v>
      </c>
      <c r="B1" s="1" t="s">
        <v>1</v>
      </c>
      <c r="C1" s="2">
        <v>2016</v>
      </c>
      <c r="D1" s="2">
        <v>2016</v>
      </c>
      <c r="E1" s="2">
        <v>2016</v>
      </c>
      <c r="F1" s="2">
        <v>2017</v>
      </c>
      <c r="G1" s="2">
        <v>2017</v>
      </c>
      <c r="H1" s="2">
        <v>2017</v>
      </c>
      <c r="I1" s="2" t="s">
        <v>2</v>
      </c>
    </row>
    <row r="2" spans="1:9" x14ac:dyDescent="0.2">
      <c r="A2" s="6" t="s">
        <v>3</v>
      </c>
      <c r="B2" s="3" t="s">
        <v>45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44</v>
      </c>
    </row>
    <row r="3" spans="1:9" x14ac:dyDescent="0.2">
      <c r="A3" s="7" t="s">
        <v>8</v>
      </c>
      <c r="B3" s="13"/>
      <c r="C3" s="13"/>
      <c r="D3" s="13"/>
      <c r="E3" s="13"/>
      <c r="F3" s="13"/>
      <c r="G3" s="13"/>
      <c r="H3" s="13"/>
      <c r="I3" s="13"/>
    </row>
    <row r="4" spans="1:9" ht="22.5" x14ac:dyDescent="0.2">
      <c r="A4" s="12" t="s">
        <v>9</v>
      </c>
      <c r="B4" s="13">
        <v>-71</v>
      </c>
      <c r="C4" s="13">
        <v>170</v>
      </c>
      <c r="D4" s="13">
        <v>170</v>
      </c>
      <c r="E4" s="13">
        <f>C4-D4</f>
        <v>0</v>
      </c>
      <c r="F4" s="13">
        <v>170</v>
      </c>
      <c r="G4" s="13">
        <v>170</v>
      </c>
      <c r="H4" s="13">
        <f>F4-G4</f>
        <v>0</v>
      </c>
      <c r="I4" s="13">
        <f>B4+E4+H4</f>
        <v>-71</v>
      </c>
    </row>
    <row r="5" spans="1:9" x14ac:dyDescent="0.2">
      <c r="A5" s="12" t="s">
        <v>10</v>
      </c>
      <c r="B5" s="13">
        <v>52</v>
      </c>
      <c r="C5" s="13">
        <v>25</v>
      </c>
      <c r="D5" s="13">
        <v>0</v>
      </c>
      <c r="E5" s="13">
        <f t="shared" ref="E5:E7" si="0">C5-D5</f>
        <v>25</v>
      </c>
      <c r="F5" s="13">
        <v>20</v>
      </c>
      <c r="G5" s="13">
        <v>0</v>
      </c>
      <c r="H5" s="13">
        <f t="shared" ref="H5:H7" si="1">F5-G5</f>
        <v>20</v>
      </c>
      <c r="I5" s="13">
        <f t="shared" ref="I5:I7" si="2">B5+E5+H5</f>
        <v>97</v>
      </c>
    </row>
    <row r="6" spans="1:9" x14ac:dyDescent="0.2">
      <c r="A6" s="12" t="s">
        <v>11</v>
      </c>
      <c r="B6" s="13">
        <v>7</v>
      </c>
      <c r="C6" s="13">
        <v>5</v>
      </c>
      <c r="D6" s="13">
        <v>5</v>
      </c>
      <c r="E6" s="13">
        <f t="shared" si="0"/>
        <v>0</v>
      </c>
      <c r="F6" s="13">
        <v>5</v>
      </c>
      <c r="G6" s="13">
        <v>5</v>
      </c>
      <c r="H6" s="13">
        <f t="shared" si="1"/>
        <v>0</v>
      </c>
      <c r="I6" s="13">
        <f t="shared" si="2"/>
        <v>7</v>
      </c>
    </row>
    <row r="7" spans="1:9" x14ac:dyDescent="0.2">
      <c r="A7" s="12" t="s">
        <v>12</v>
      </c>
      <c r="B7" s="13">
        <v>34</v>
      </c>
      <c r="C7" s="13">
        <v>0</v>
      </c>
      <c r="D7" s="13">
        <v>0</v>
      </c>
      <c r="E7" s="13">
        <f t="shared" si="0"/>
        <v>0</v>
      </c>
      <c r="F7" s="13">
        <v>0</v>
      </c>
      <c r="G7" s="13">
        <v>0</v>
      </c>
      <c r="H7" s="13">
        <f t="shared" si="1"/>
        <v>0</v>
      </c>
      <c r="I7" s="13">
        <f t="shared" si="2"/>
        <v>34</v>
      </c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7" t="s">
        <v>13</v>
      </c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2" t="s">
        <v>14</v>
      </c>
      <c r="B10" s="13">
        <v>-161</v>
      </c>
      <c r="C10" s="13">
        <v>3300</v>
      </c>
      <c r="D10" s="13">
        <v>3300</v>
      </c>
      <c r="E10" s="13">
        <f>C10-D10</f>
        <v>0</v>
      </c>
      <c r="F10" s="13">
        <v>3300</v>
      </c>
      <c r="G10" s="13">
        <v>3300</v>
      </c>
      <c r="H10" s="13">
        <f>F10-G10</f>
        <v>0</v>
      </c>
      <c r="I10" s="13">
        <f>B10+E10+H10</f>
        <v>-161</v>
      </c>
    </row>
    <row r="11" spans="1:9" x14ac:dyDescent="0.2">
      <c r="A11" s="12" t="s">
        <v>15</v>
      </c>
      <c r="B11" s="13">
        <v>2184</v>
      </c>
      <c r="C11" s="13">
        <v>2500</v>
      </c>
      <c r="D11" s="13">
        <v>2200</v>
      </c>
      <c r="E11" s="13">
        <f t="shared" ref="E11:E12" si="3">C11-D11</f>
        <v>300</v>
      </c>
      <c r="F11" s="13">
        <v>2500</v>
      </c>
      <c r="G11" s="13">
        <v>2200</v>
      </c>
      <c r="H11" s="13">
        <f t="shared" ref="H11:H12" si="4">F11-G11</f>
        <v>300</v>
      </c>
      <c r="I11" s="13">
        <f t="shared" ref="I11:I12" si="5">B11+E11+H11</f>
        <v>2784</v>
      </c>
    </row>
    <row r="12" spans="1:9" x14ac:dyDescent="0.2">
      <c r="A12" s="12" t="s">
        <v>16</v>
      </c>
      <c r="B12" s="13">
        <v>-8</v>
      </c>
      <c r="C12" s="13">
        <v>0</v>
      </c>
      <c r="D12" s="13">
        <v>0</v>
      </c>
      <c r="E12" s="13">
        <f t="shared" si="3"/>
        <v>0</v>
      </c>
      <c r="F12" s="13">
        <v>0</v>
      </c>
      <c r="G12" s="13">
        <v>0</v>
      </c>
      <c r="H12" s="13">
        <f t="shared" si="4"/>
        <v>0</v>
      </c>
      <c r="I12" s="13">
        <f t="shared" si="5"/>
        <v>-8</v>
      </c>
    </row>
    <row r="13" spans="1:9" x14ac:dyDescent="0.2">
      <c r="A13" s="14" t="s">
        <v>17</v>
      </c>
      <c r="B13" s="15">
        <f t="shared" ref="B13:I13" si="6">SUM(B3:B12)</f>
        <v>2037</v>
      </c>
      <c r="C13" s="15">
        <f t="shared" si="6"/>
        <v>6000</v>
      </c>
      <c r="D13" s="15">
        <f t="shared" si="6"/>
        <v>5675</v>
      </c>
      <c r="E13" s="15">
        <f t="shared" si="6"/>
        <v>325</v>
      </c>
      <c r="F13" s="15">
        <f t="shared" si="6"/>
        <v>5995</v>
      </c>
      <c r="G13" s="15">
        <f t="shared" si="6"/>
        <v>5675</v>
      </c>
      <c r="H13" s="15">
        <f t="shared" si="6"/>
        <v>320</v>
      </c>
      <c r="I13" s="15">
        <f t="shared" si="6"/>
        <v>2682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22</v>
      </c>
      <c r="C15" s="19">
        <f t="shared" si="7"/>
        <v>200</v>
      </c>
      <c r="D15" s="19">
        <f t="shared" si="7"/>
        <v>175</v>
      </c>
      <c r="E15" s="19">
        <f t="shared" si="7"/>
        <v>25</v>
      </c>
      <c r="F15" s="19">
        <f t="shared" si="7"/>
        <v>195</v>
      </c>
      <c r="G15" s="19">
        <f t="shared" si="7"/>
        <v>175</v>
      </c>
      <c r="H15" s="19">
        <f t="shared" si="7"/>
        <v>20</v>
      </c>
      <c r="I15" s="19">
        <f t="shared" si="7"/>
        <v>67</v>
      </c>
    </row>
    <row r="16" spans="1:9" x14ac:dyDescent="0.2">
      <c r="A16" s="18" t="s">
        <v>19</v>
      </c>
      <c r="B16" s="19">
        <f t="shared" ref="B16:I16" si="8">SUM(B10:B12)</f>
        <v>2015</v>
      </c>
      <c r="C16" s="19">
        <f t="shared" si="8"/>
        <v>5800</v>
      </c>
      <c r="D16" s="19">
        <f t="shared" si="8"/>
        <v>5500</v>
      </c>
      <c r="E16" s="19">
        <f t="shared" si="8"/>
        <v>300</v>
      </c>
      <c r="F16" s="19">
        <f t="shared" si="8"/>
        <v>5800</v>
      </c>
      <c r="G16" s="19">
        <f t="shared" si="8"/>
        <v>5500</v>
      </c>
      <c r="H16" s="19">
        <f t="shared" si="8"/>
        <v>300</v>
      </c>
      <c r="I16" s="19">
        <f t="shared" si="8"/>
        <v>2615</v>
      </c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27</v>
      </c>
      <c r="B1" s="1" t="s">
        <v>1</v>
      </c>
      <c r="C1" s="2">
        <v>2016</v>
      </c>
      <c r="D1" s="2">
        <v>2016</v>
      </c>
      <c r="E1" s="2">
        <v>2016</v>
      </c>
      <c r="F1" s="2">
        <v>2017</v>
      </c>
      <c r="G1" s="2">
        <v>2017</v>
      </c>
      <c r="H1" s="2">
        <v>2017</v>
      </c>
      <c r="I1" s="2" t="s">
        <v>2</v>
      </c>
    </row>
    <row r="2" spans="1:9" x14ac:dyDescent="0.2">
      <c r="A2" s="6" t="s">
        <v>3</v>
      </c>
      <c r="B2" s="3" t="s">
        <v>45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44</v>
      </c>
    </row>
    <row r="3" spans="1:9" x14ac:dyDescent="0.2">
      <c r="A3" s="7" t="s">
        <v>8</v>
      </c>
      <c r="B3" s="13"/>
      <c r="C3" s="13"/>
      <c r="D3" s="13"/>
      <c r="E3" s="13"/>
      <c r="F3" s="13"/>
      <c r="G3" s="13"/>
      <c r="H3" s="13"/>
      <c r="I3" s="13"/>
    </row>
    <row r="4" spans="1:9" ht="22.5" x14ac:dyDescent="0.2">
      <c r="A4" s="12" t="s">
        <v>9</v>
      </c>
      <c r="B4" s="13">
        <v>0</v>
      </c>
      <c r="C4" s="13">
        <v>500</v>
      </c>
      <c r="D4" s="13">
        <v>700</v>
      </c>
      <c r="E4" s="13">
        <f>C4-D4</f>
        <v>-200</v>
      </c>
      <c r="F4" s="13">
        <v>500</v>
      </c>
      <c r="G4" s="13">
        <v>700</v>
      </c>
      <c r="H4" s="13">
        <f>F4-G4</f>
        <v>-200</v>
      </c>
      <c r="I4" s="13">
        <f>B4+E4+H4</f>
        <v>-400</v>
      </c>
    </row>
    <row r="5" spans="1:9" x14ac:dyDescent="0.2">
      <c r="A5" s="12" t="s">
        <v>10</v>
      </c>
      <c r="B5" s="13">
        <v>0</v>
      </c>
      <c r="C5" s="13">
        <v>80</v>
      </c>
      <c r="D5" s="13">
        <v>80</v>
      </c>
      <c r="E5" s="13">
        <f t="shared" ref="E5:E7" si="0">C5-D5</f>
        <v>0</v>
      </c>
      <c r="F5" s="13">
        <v>80</v>
      </c>
      <c r="G5" s="13">
        <v>80</v>
      </c>
      <c r="H5" s="13">
        <f t="shared" ref="H5:H7" si="1">F5-G5</f>
        <v>0</v>
      </c>
      <c r="I5" s="13">
        <f t="shared" ref="I5:I7" si="2">B5+E5+H5</f>
        <v>0</v>
      </c>
    </row>
    <row r="6" spans="1:9" x14ac:dyDescent="0.2">
      <c r="A6" s="12" t="s">
        <v>11</v>
      </c>
      <c r="B6" s="13">
        <v>-76</v>
      </c>
      <c r="C6" s="13">
        <v>25</v>
      </c>
      <c r="D6" s="13">
        <v>35</v>
      </c>
      <c r="E6" s="13">
        <f t="shared" si="0"/>
        <v>-10</v>
      </c>
      <c r="F6" s="13">
        <v>25</v>
      </c>
      <c r="G6" s="13">
        <v>35</v>
      </c>
      <c r="H6" s="13">
        <f t="shared" si="1"/>
        <v>-10</v>
      </c>
      <c r="I6" s="13">
        <f t="shared" si="2"/>
        <v>-96</v>
      </c>
    </row>
    <row r="7" spans="1:9" x14ac:dyDescent="0.2">
      <c r="A7" s="12" t="s">
        <v>12</v>
      </c>
      <c r="B7" s="13">
        <v>0</v>
      </c>
      <c r="C7" s="13">
        <v>60</v>
      </c>
      <c r="D7" s="13">
        <v>60</v>
      </c>
      <c r="E7" s="13">
        <f t="shared" si="0"/>
        <v>0</v>
      </c>
      <c r="F7" s="13">
        <v>60</v>
      </c>
      <c r="G7" s="13">
        <v>60</v>
      </c>
      <c r="H7" s="13">
        <f t="shared" si="1"/>
        <v>0</v>
      </c>
      <c r="I7" s="13">
        <f t="shared" si="2"/>
        <v>0</v>
      </c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7" t="s">
        <v>13</v>
      </c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2" t="s">
        <v>14</v>
      </c>
      <c r="B10" s="13">
        <v>0</v>
      </c>
      <c r="C10" s="13">
        <v>2500</v>
      </c>
      <c r="D10" s="13">
        <v>2500</v>
      </c>
      <c r="E10" s="13">
        <f>C10-D10</f>
        <v>0</v>
      </c>
      <c r="F10" s="13">
        <v>2500</v>
      </c>
      <c r="G10" s="13">
        <v>2500</v>
      </c>
      <c r="H10" s="13">
        <f>F10-G10</f>
        <v>0</v>
      </c>
      <c r="I10" s="13">
        <f>B10+E10+H10</f>
        <v>0</v>
      </c>
    </row>
    <row r="11" spans="1:9" x14ac:dyDescent="0.2">
      <c r="A11" s="12" t="s">
        <v>15</v>
      </c>
      <c r="B11" s="13"/>
      <c r="C11" s="13"/>
      <c r="D11" s="13"/>
      <c r="E11" s="13">
        <f t="shared" ref="E11:E12" si="3">C11-D11</f>
        <v>0</v>
      </c>
      <c r="F11" s="13"/>
      <c r="G11" s="13"/>
      <c r="H11" s="13">
        <f t="shared" ref="H11:H12" si="4">F11-G11</f>
        <v>0</v>
      </c>
      <c r="I11" s="13">
        <f t="shared" ref="I11:I12" si="5">B11+E11+H11</f>
        <v>0</v>
      </c>
    </row>
    <row r="12" spans="1:9" x14ac:dyDescent="0.2">
      <c r="A12" s="12" t="s">
        <v>16</v>
      </c>
      <c r="B12" s="13">
        <v>0</v>
      </c>
      <c r="C12" s="13">
        <v>25000</v>
      </c>
      <c r="D12" s="13">
        <v>25000</v>
      </c>
      <c r="E12" s="13">
        <f t="shared" si="3"/>
        <v>0</v>
      </c>
      <c r="F12" s="13">
        <v>25000</v>
      </c>
      <c r="G12" s="13">
        <v>25000</v>
      </c>
      <c r="H12" s="13">
        <f t="shared" si="4"/>
        <v>0</v>
      </c>
      <c r="I12" s="13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-76</v>
      </c>
      <c r="C13" s="15">
        <f t="shared" si="6"/>
        <v>28165</v>
      </c>
      <c r="D13" s="15">
        <f t="shared" si="6"/>
        <v>28375</v>
      </c>
      <c r="E13" s="15">
        <f t="shared" si="6"/>
        <v>-210</v>
      </c>
      <c r="F13" s="15">
        <f t="shared" si="6"/>
        <v>28165</v>
      </c>
      <c r="G13" s="15">
        <f t="shared" si="6"/>
        <v>28375</v>
      </c>
      <c r="H13" s="15">
        <f t="shared" si="6"/>
        <v>-210</v>
      </c>
      <c r="I13" s="15">
        <f t="shared" si="6"/>
        <v>-496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-76</v>
      </c>
      <c r="C15" s="19">
        <f t="shared" si="7"/>
        <v>665</v>
      </c>
      <c r="D15" s="19">
        <f t="shared" si="7"/>
        <v>875</v>
      </c>
      <c r="E15" s="19">
        <f t="shared" si="7"/>
        <v>-210</v>
      </c>
      <c r="F15" s="19">
        <f t="shared" si="7"/>
        <v>665</v>
      </c>
      <c r="G15" s="19">
        <f t="shared" si="7"/>
        <v>875</v>
      </c>
      <c r="H15" s="19">
        <f t="shared" si="7"/>
        <v>-210</v>
      </c>
      <c r="I15" s="19">
        <f t="shared" si="7"/>
        <v>-496</v>
      </c>
    </row>
    <row r="16" spans="1:9" x14ac:dyDescent="0.2">
      <c r="A16" s="18" t="s">
        <v>19</v>
      </c>
      <c r="B16" s="19">
        <f t="shared" ref="B16:I16" si="8">SUM(B10:B12)</f>
        <v>0</v>
      </c>
      <c r="C16" s="19">
        <f t="shared" si="8"/>
        <v>27500</v>
      </c>
      <c r="D16" s="19">
        <f t="shared" si="8"/>
        <v>27500</v>
      </c>
      <c r="E16" s="19">
        <f t="shared" si="8"/>
        <v>0</v>
      </c>
      <c r="F16" s="19">
        <f t="shared" si="8"/>
        <v>27500</v>
      </c>
      <c r="G16" s="19">
        <f t="shared" si="8"/>
        <v>27500</v>
      </c>
      <c r="H16" s="19">
        <f t="shared" si="8"/>
        <v>0</v>
      </c>
      <c r="I16" s="19">
        <f t="shared" si="8"/>
        <v>0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1" sqref="B1:I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28</v>
      </c>
      <c r="B1" s="1" t="s">
        <v>1</v>
      </c>
      <c r="C1" s="2">
        <v>2016</v>
      </c>
      <c r="D1" s="2">
        <v>2016</v>
      </c>
      <c r="E1" s="2">
        <v>2016</v>
      </c>
      <c r="F1" s="2">
        <v>2017</v>
      </c>
      <c r="G1" s="2">
        <v>2017</v>
      </c>
      <c r="H1" s="2">
        <v>2017</v>
      </c>
      <c r="I1" s="2" t="s">
        <v>2</v>
      </c>
    </row>
    <row r="2" spans="1:9" x14ac:dyDescent="0.2">
      <c r="A2" s="6" t="s">
        <v>3</v>
      </c>
      <c r="B2" s="3" t="s">
        <v>45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44</v>
      </c>
    </row>
    <row r="3" spans="1:9" x14ac:dyDescent="0.2">
      <c r="A3" s="7" t="s">
        <v>8</v>
      </c>
      <c r="B3" s="13"/>
      <c r="C3" s="13"/>
      <c r="D3" s="13"/>
      <c r="E3" s="13"/>
      <c r="F3" s="13"/>
      <c r="G3" s="13"/>
      <c r="H3" s="13"/>
      <c r="I3" s="13"/>
    </row>
    <row r="4" spans="1:9" ht="22.5" x14ac:dyDescent="0.2">
      <c r="A4" s="12" t="s">
        <v>9</v>
      </c>
      <c r="B4" s="13">
        <v>269.23457000000002</v>
      </c>
      <c r="C4" s="13">
        <v>500</v>
      </c>
      <c r="D4" s="13">
        <v>700</v>
      </c>
      <c r="E4" s="13">
        <f>C4-D4</f>
        <v>-200</v>
      </c>
      <c r="F4" s="13">
        <v>500</v>
      </c>
      <c r="G4" s="13">
        <v>500</v>
      </c>
      <c r="H4" s="13">
        <f>F4-G4</f>
        <v>0</v>
      </c>
      <c r="I4" s="13">
        <f>B4+E4+H4</f>
        <v>69.234570000000019</v>
      </c>
    </row>
    <row r="5" spans="1:9" x14ac:dyDescent="0.2">
      <c r="A5" s="12" t="s">
        <v>10</v>
      </c>
      <c r="B5" s="13">
        <v>0</v>
      </c>
      <c r="C5" s="13">
        <v>60</v>
      </c>
      <c r="D5" s="13">
        <v>60</v>
      </c>
      <c r="E5" s="13">
        <f t="shared" ref="E5:E7" si="0">C5-D5</f>
        <v>0</v>
      </c>
      <c r="F5" s="13">
        <v>60</v>
      </c>
      <c r="G5" s="13">
        <v>60</v>
      </c>
      <c r="H5" s="13">
        <f t="shared" ref="H5:H7" si="1">F5-G5</f>
        <v>0</v>
      </c>
      <c r="I5" s="13">
        <f t="shared" ref="I5:I7" si="2">B5+E5+H5</f>
        <v>0</v>
      </c>
    </row>
    <row r="6" spans="1:9" x14ac:dyDescent="0.2">
      <c r="A6" s="12" t="s">
        <v>11</v>
      </c>
      <c r="B6" s="13">
        <v>4.0319599999999989</v>
      </c>
      <c r="C6" s="13">
        <v>23</v>
      </c>
      <c r="D6" s="13">
        <v>27</v>
      </c>
      <c r="E6" s="13">
        <f t="shared" si="0"/>
        <v>-4</v>
      </c>
      <c r="F6" s="13">
        <v>23</v>
      </c>
      <c r="G6" s="13">
        <v>23</v>
      </c>
      <c r="H6" s="13">
        <f t="shared" si="1"/>
        <v>0</v>
      </c>
      <c r="I6" s="13">
        <f t="shared" si="2"/>
        <v>3.1959999999998878E-2</v>
      </c>
    </row>
    <row r="7" spans="1:9" x14ac:dyDescent="0.2">
      <c r="A7" s="12" t="s">
        <v>12</v>
      </c>
      <c r="B7" s="13"/>
      <c r="C7" s="13"/>
      <c r="D7" s="13"/>
      <c r="E7" s="13">
        <f t="shared" si="0"/>
        <v>0</v>
      </c>
      <c r="F7" s="13"/>
      <c r="G7" s="13"/>
      <c r="H7" s="13">
        <f t="shared" si="1"/>
        <v>0</v>
      </c>
      <c r="I7" s="13">
        <f t="shared" si="2"/>
        <v>0</v>
      </c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7" t="s">
        <v>13</v>
      </c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2" t="s">
        <v>14</v>
      </c>
      <c r="B10" s="13">
        <v>149.36299</v>
      </c>
      <c r="C10" s="13">
        <v>200</v>
      </c>
      <c r="D10" s="13">
        <v>349</v>
      </c>
      <c r="E10" s="13">
        <f>C10-D10</f>
        <v>-149</v>
      </c>
      <c r="F10" s="13">
        <v>149</v>
      </c>
      <c r="G10" s="13">
        <v>149</v>
      </c>
      <c r="H10" s="13">
        <f>F10-G10</f>
        <v>0</v>
      </c>
      <c r="I10" s="13">
        <f>B10+E10+H10</f>
        <v>0.36298999999999637</v>
      </c>
    </row>
    <row r="11" spans="1:9" x14ac:dyDescent="0.2">
      <c r="A11" s="12" t="s">
        <v>15</v>
      </c>
      <c r="B11" s="13"/>
      <c r="C11" s="13"/>
      <c r="D11" s="13"/>
      <c r="E11" s="13">
        <f t="shared" ref="E11:E12" si="3">C11-D11</f>
        <v>0</v>
      </c>
      <c r="F11" s="13"/>
      <c r="G11" s="13"/>
      <c r="H11" s="13">
        <f t="shared" ref="H11:H12" si="4">F11-G11</f>
        <v>0</v>
      </c>
      <c r="I11" s="13">
        <f t="shared" ref="I11:I12" si="5">B11+E11+H11</f>
        <v>0</v>
      </c>
    </row>
    <row r="12" spans="1:9" x14ac:dyDescent="0.2">
      <c r="A12" s="12" t="s">
        <v>16</v>
      </c>
      <c r="B12" s="13"/>
      <c r="C12" s="13"/>
      <c r="D12" s="13"/>
      <c r="E12" s="13">
        <f t="shared" si="3"/>
        <v>0</v>
      </c>
      <c r="F12" s="13"/>
      <c r="G12" s="13"/>
      <c r="H12" s="13">
        <f t="shared" si="4"/>
        <v>0</v>
      </c>
      <c r="I12" s="13">
        <f t="shared" si="5"/>
        <v>0</v>
      </c>
    </row>
    <row r="13" spans="1:9" x14ac:dyDescent="0.2">
      <c r="A13" s="14" t="s">
        <v>17</v>
      </c>
      <c r="B13" s="15">
        <f t="shared" ref="B13:I13" si="6">SUM(B3:B12)</f>
        <v>422.62952000000007</v>
      </c>
      <c r="C13" s="15">
        <f t="shared" si="6"/>
        <v>783</v>
      </c>
      <c r="D13" s="15">
        <f t="shared" si="6"/>
        <v>1136</v>
      </c>
      <c r="E13" s="15">
        <f t="shared" si="6"/>
        <v>-353</v>
      </c>
      <c r="F13" s="15">
        <f t="shared" si="6"/>
        <v>732</v>
      </c>
      <c r="G13" s="15">
        <f t="shared" si="6"/>
        <v>732</v>
      </c>
      <c r="H13" s="15">
        <f t="shared" si="6"/>
        <v>0</v>
      </c>
      <c r="I13" s="15">
        <f t="shared" si="6"/>
        <v>69.629520000000014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273.26653000000005</v>
      </c>
      <c r="C15" s="19">
        <f t="shared" si="7"/>
        <v>583</v>
      </c>
      <c r="D15" s="19">
        <f t="shared" si="7"/>
        <v>787</v>
      </c>
      <c r="E15" s="19">
        <f t="shared" si="7"/>
        <v>-204</v>
      </c>
      <c r="F15" s="19">
        <f t="shared" si="7"/>
        <v>583</v>
      </c>
      <c r="G15" s="19">
        <f t="shared" si="7"/>
        <v>583</v>
      </c>
      <c r="H15" s="19">
        <f t="shared" si="7"/>
        <v>0</v>
      </c>
      <c r="I15" s="19">
        <f t="shared" si="7"/>
        <v>69.266530000000017</v>
      </c>
    </row>
    <row r="16" spans="1:9" x14ac:dyDescent="0.2">
      <c r="A16" s="18" t="s">
        <v>19</v>
      </c>
      <c r="B16" s="19">
        <f t="shared" ref="B16:I16" si="8">SUM(B10:B12)</f>
        <v>149.36299</v>
      </c>
      <c r="C16" s="19">
        <f t="shared" si="8"/>
        <v>200</v>
      </c>
      <c r="D16" s="19">
        <f t="shared" si="8"/>
        <v>349</v>
      </c>
      <c r="E16" s="19">
        <f t="shared" si="8"/>
        <v>-149</v>
      </c>
      <c r="F16" s="19">
        <f t="shared" si="8"/>
        <v>149</v>
      </c>
      <c r="G16" s="19">
        <f t="shared" si="8"/>
        <v>149</v>
      </c>
      <c r="H16" s="19">
        <f t="shared" si="8"/>
        <v>0</v>
      </c>
      <c r="I16" s="19">
        <f t="shared" si="8"/>
        <v>0.36298999999999637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c14d05-b663-4c4f-ba9e-f91ce218b26b"/>
    <Diarienummer xmlns="eec14d05-b663-4c4f-ba9e-f91ce218b26b" xsi:nil="true"/>
    <Nyckelord xmlns="eec14d05-b663-4c4f-ba9e-f91ce218b26b" xsi:nil="true"/>
    <k46d94c0acf84ab9a79866a9d8b1905f xmlns="eec14d05-b663-4c4f-ba9e-f91ce218b26b" xsi:nil="true"/>
    <c9cd366cc722410295b9eacffbd73909 xmlns="eec14d05-b663-4c4f-ba9e-f91ce218b26b" xsi:nil="true"/>
    <_dlc_DocId xmlns="eec14d05-b663-4c4f-ba9e-f91ce218b26b">QZUX6KDAKH7W-49-14856</_dlc_DocId>
    <_dlc_DocIdUrl xmlns="eec14d05-b663-4c4f-ba9e-f91ce218b26b">
      <Url>http://rkdhs-fi/enhet/ofa/sfo/_layouts/DocIdRedir.aspx?ID=QZUX6KDAKH7W-49-14856</Url>
      <Description>QZUX6KDAKH7W-49-14856</Description>
    </_dlc_DocIdUrl>
    <Sekretess_x0020_m.m. xmlns="111ccfd7-5aa6-4696-9a47-ba798b7db76e">false</Sekretess_x0020_m.m.>
    <Sekretess xmlns="eec14d05-b663-4c4f-ba9e-f91ce218b26b">false</Sekretess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5AA2C71204BC8444B2029BED0D0183DF" ma:contentTypeVersion="13" ma:contentTypeDescription="Skapa ett nytt dokument." ma:contentTypeScope="" ma:versionID="5652689cde1677ce258ef483709314bb">
  <xsd:schema xmlns:xsd="http://www.w3.org/2001/XMLSchema" xmlns:xs="http://www.w3.org/2001/XMLSchema" xmlns:p="http://schemas.microsoft.com/office/2006/metadata/properties" xmlns:ns2="eec14d05-b663-4c4f-ba9e-f91ce218b26b" xmlns:ns3="111ccfd7-5aa6-4696-9a47-ba798b7db76e" targetNamespace="http://schemas.microsoft.com/office/2006/metadata/properties" ma:root="true" ma:fieldsID="2411db4191affea4055f35d15b999171" ns2:_="" ns3:_="">
    <xsd:import namespace="eec14d05-b663-4c4f-ba9e-f91ce218b26b"/>
    <xsd:import namespace="111ccfd7-5aa6-4696-9a47-ba798b7db76e"/>
    <xsd:element name="properties">
      <xsd:complexType>
        <xsd:sequence>
          <xsd:element name="documentManagement">
            <xsd:complexType>
              <xsd:all>
                <xsd:element ref="ns2:Diarienummer" minOccurs="0"/>
                <xsd:element ref="ns2:Nyckelord" minOccurs="0"/>
                <xsd:element ref="ns2:Sekretess" minOccurs="0"/>
                <xsd:element ref="ns2:TaxCatchAll" minOccurs="0"/>
                <xsd:element ref="ns2:TaxCatchAllLabel" minOccurs="0"/>
                <xsd:element ref="ns3:Sekretess_x0020_m.m." minOccurs="0"/>
                <xsd:element ref="ns2:k46d94c0acf84ab9a79866a9d8b1905f" minOccurs="0"/>
                <xsd:element ref="ns2:c9cd366cc722410295b9eacffbd73909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4" nillable="true" ma:displayName="Diarienummer" ma:internalName="Diarienummer">
      <xsd:simpleType>
        <xsd:restriction base="dms:Text"/>
      </xsd:simpleType>
    </xsd:element>
    <xsd:element name="Nyckelord" ma:index="5" nillable="true" ma:displayName="Nyckelord" ma:internalName="Nyckelord">
      <xsd:simpleType>
        <xsd:restriction base="dms:Text"/>
      </xsd:simpleType>
    </xsd:element>
    <xsd:element name="Sekretess" ma:index="6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  <xsd:element name="TaxCatchAll" ma:index="7" nillable="true" ma:displayName="Global taxonomikolumn" ma:hidden="true" ma:list="{6c0134db-2f68-490b-b60d-56c84e2e33b9}" ma:internalName="TaxCatchAll" ma:showField="CatchAllData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" nillable="true" ma:displayName="Global taxonomikolumn1" ma:hidden="true" ma:list="{6c0134db-2f68-490b-b60d-56c84e2e33b9}" ma:internalName="TaxCatchAllLabel" ma:readOnly="true" ma:showField="CatchAllDataLabel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2" nillable="true" ma:displayName="Departement/enhet_0" ma:hidden="true" ma:internalName="k46d94c0acf84ab9a79866a9d8b1905f">
      <xsd:simpleType>
        <xsd:restriction base="dms:Note"/>
      </xsd:simpleType>
    </xsd:element>
    <xsd:element name="c9cd366cc722410295b9eacffbd73909" ma:index="13" nillable="true" ma:displayName="Aktivitetskategori_0" ma:hidden="true" ma:internalName="c9cd366cc722410295b9eacffbd73909">
      <xsd:simpleType>
        <xsd:restriction base="dms:Note"/>
      </xsd:simpleType>
    </xsd:element>
    <xsd:element name="_dlc_DocId" ma:index="1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ccfd7-5aa6-4696-9a47-ba798b7db76e" elementFormDefault="qualified">
    <xsd:import namespace="http://schemas.microsoft.com/office/2006/documentManagement/types"/>
    <xsd:import namespace="http://schemas.microsoft.com/office/infopath/2007/PartnerControls"/>
    <xsd:element name="Sekretess_x0020_m.m." ma:index="11" nillable="true" ma:displayName="Sekretess m.m." ma:internalName="Sekretess_x0020_m_x002e_m_x002e_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Props1.xml><?xml version="1.0" encoding="utf-8"?>
<ds:datastoreItem xmlns:ds="http://schemas.openxmlformats.org/officeDocument/2006/customXml" ds:itemID="{C9BA5747-5324-41D3-A26E-912CD8B8B1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DF22D1-4E0A-4E3E-8D08-FB4E54C07B8F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CB379E82-3B53-4B9F-87AF-8CD9080933A8}">
  <ds:schemaRefs>
    <ds:schemaRef ds:uri="http://schemas.microsoft.com/office/2006/documentManagement/types"/>
    <ds:schemaRef ds:uri="http://purl.org/dc/dcmitype/"/>
    <ds:schemaRef ds:uri="http://purl.org/dc/elements/1.1/"/>
    <ds:schemaRef ds:uri="eec14d05-b663-4c4f-ba9e-f91ce218b26b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111ccfd7-5aa6-4696-9a47-ba798b7db76e"/>
  </ds:schemaRefs>
</ds:datastoreItem>
</file>

<file path=customXml/itemProps4.xml><?xml version="1.0" encoding="utf-8"?>
<ds:datastoreItem xmlns:ds="http://schemas.openxmlformats.org/officeDocument/2006/customXml" ds:itemID="{4A5A031A-943B-4A86-89DE-2BCDEFFD58F4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96FF3AAE-8A72-4449-B8C8-F4A09C849F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c14d05-b663-4c4f-ba9e-f91ce218b26b"/>
    <ds:schemaRef ds:uri="111ccfd7-5aa6-4696-9a47-ba798b7db7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712709DB-11EC-438C-9C80-5AE1C797254C}">
  <ds:schemaRefs>
    <ds:schemaRef ds:uri="http://schemas.microsoft.com/sharepoint/v3/contenttype/forms/ur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Totalt</vt:lpstr>
      <vt:lpstr>Blekinge</vt:lpstr>
      <vt:lpstr>Dalarna</vt:lpstr>
      <vt:lpstr>Gotland</vt:lpstr>
      <vt:lpstr>Gävleborg</vt:lpstr>
      <vt:lpstr>Halland</vt:lpstr>
      <vt:lpstr>Jämtland</vt:lpstr>
      <vt:lpstr>Jönköping</vt:lpstr>
      <vt:lpstr>Kalmar</vt:lpstr>
      <vt:lpstr>Kronoberg</vt:lpstr>
      <vt:lpstr>Norrbotten</vt:lpstr>
      <vt:lpstr>Skåne</vt:lpstr>
      <vt:lpstr>Stockholm</vt:lpstr>
      <vt:lpstr>Södermanland</vt:lpstr>
      <vt:lpstr>Uppsala</vt:lpstr>
      <vt:lpstr>Värmland</vt:lpstr>
      <vt:lpstr>Västerbotten</vt:lpstr>
      <vt:lpstr>Västernorrland</vt:lpstr>
      <vt:lpstr>Västmanland</vt:lpstr>
      <vt:lpstr>Västra Götaland</vt:lpstr>
      <vt:lpstr>Örebro</vt:lpstr>
      <vt:lpstr>Östergötland</vt:lpstr>
    </vt:vector>
  </TitlesOfParts>
  <Company>Regeringskansliet RK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Johan Krabb</dc:creator>
  <cp:lastModifiedBy>Sami Soliman</cp:lastModifiedBy>
  <cp:lastPrinted>2014-12-02T12:07:16Z</cp:lastPrinted>
  <dcterms:created xsi:type="dcterms:W3CDTF">2011-10-26T09:40:34Z</dcterms:created>
  <dcterms:modified xsi:type="dcterms:W3CDTF">2016-12-22T08:42:23Z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0x01010053E1D612BA3F4E21AA250ECD751942B3005AA2C71204BC8444B2029BED0D0183DF</vt:lpwstr>
  </property>
  <property fmtid="{D5CDD505-2E9C-101B-9397-08002B2CF9AE}" pid="3" name="_dlc_DocIdItemGuid">
    <vt:lpwstr>bca77db1-40a3-4ddf-85e3-d0b366982a26</vt:lpwstr>
  </property>
  <property fmtid="{D5CDD505-2E9C-101B-9397-08002B2CF9AE}" pid="4" name="RKDepartementsenhet">
    <vt:lpwstr/>
  </property>
  <property fmtid="{D5CDD505-2E9C-101B-9397-08002B2CF9AE}" pid="5" name="RKAktivitetskategori">
    <vt:lpwstr/>
  </property>
  <property fmtid="{D5CDD505-2E9C-101B-9397-08002B2CF9AE}" pid="6" name="Departementsenhet">
    <vt:lpwstr/>
  </property>
  <property fmtid="{D5CDD505-2E9C-101B-9397-08002B2CF9AE}" pid="7" name="Aktivitetskategori">
    <vt:lpwstr/>
  </property>
</Properties>
</file>