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home3\17$\BHG0409B\Desktop\Digg RB 2023\"/>
    </mc:Choice>
  </mc:AlternateContent>
  <xr:revisionPtr revIDLastSave="0" documentId="13_ncr:1_{CE4CD34B-F01F-4A45-890C-C624B751C36C}" xr6:coauthVersionLast="47" xr6:coauthVersionMax="47" xr10:uidLastSave="{00000000-0000-0000-0000-000000000000}"/>
  <bookViews>
    <workbookView xWindow="-120" yWindow="-120" windowWidth="29040" windowHeight="15840" xr2:uid="{EE8EDFF3-DDDB-4EB4-B496-534D9BDB875A}"/>
  </bookViews>
  <sheets>
    <sheet name="Särskild info verksamhetsin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W20" i="2"/>
  <c r="V20" i="2"/>
  <c r="U20" i="2"/>
  <c r="T20" i="2"/>
  <c r="S20" i="2"/>
  <c r="R20" i="2"/>
  <c r="AT18" i="2"/>
  <c r="AS18" i="2"/>
  <c r="AR18" i="2"/>
  <c r="AQ18" i="2"/>
  <c r="AM18" i="2"/>
  <c r="AL18" i="2"/>
  <c r="AK18" i="2"/>
  <c r="AJ18" i="2"/>
  <c r="AI18" i="2"/>
  <c r="AH18" i="2"/>
  <c r="AP17" i="2"/>
  <c r="AP16" i="2"/>
  <c r="AP18" i="2" s="1"/>
  <c r="G16" i="2"/>
  <c r="AT13" i="2"/>
  <c r="AS13" i="2"/>
  <c r="AR13" i="2"/>
  <c r="AQ13" i="2"/>
  <c r="AM13" i="2"/>
  <c r="AL13" i="2"/>
  <c r="AK13" i="2"/>
  <c r="AJ13" i="2"/>
  <c r="AI13" i="2"/>
  <c r="AH13" i="2"/>
  <c r="W13" i="2"/>
  <c r="V13" i="2"/>
  <c r="U13" i="2"/>
  <c r="T13" i="2"/>
  <c r="S13" i="2"/>
  <c r="R13" i="2"/>
  <c r="AP12" i="2"/>
  <c r="AY9" i="2"/>
  <c r="AY13" i="2" s="1"/>
  <c r="AY16" i="2" s="1"/>
  <c r="AT9" i="2"/>
  <c r="AS9" i="2"/>
  <c r="AR9" i="2"/>
  <c r="AQ9" i="2"/>
  <c r="AP9" i="2"/>
  <c r="AA9" i="2"/>
  <c r="AB6" i="2" s="1"/>
  <c r="AB9" i="2" s="1"/>
  <c r="Z9" i="2"/>
  <c r="Z13" i="2" s="1"/>
  <c r="Z16" i="2" s="1"/>
  <c r="G9" i="2"/>
  <c r="F9" i="2"/>
  <c r="F19" i="2" s="1"/>
  <c r="F23" i="2" s="1"/>
  <c r="E9" i="2"/>
  <c r="E19" i="2" s="1"/>
  <c r="E23" i="2" s="1"/>
  <c r="D9" i="2"/>
  <c r="D19" i="2" s="1"/>
  <c r="D23" i="2" s="1"/>
  <c r="C9" i="2"/>
  <c r="C19" i="2" s="1"/>
  <c r="AP13" i="2" l="1"/>
  <c r="AZ6" i="2"/>
  <c r="AZ9" i="2" s="1"/>
  <c r="F12" i="2"/>
  <c r="F16" i="2" s="1"/>
  <c r="B9" i="2"/>
  <c r="C12" i="2"/>
  <c r="D12" i="2"/>
  <c r="D16" i="2" s="1"/>
  <c r="E12" i="2"/>
  <c r="E16" i="2" s="1"/>
  <c r="AZ13" i="2"/>
  <c r="AZ16" i="2" s="1"/>
  <c r="BA6" i="2"/>
  <c r="BA9" i="2" s="1"/>
  <c r="AB13" i="2"/>
  <c r="AB16" i="2" s="1"/>
  <c r="AC6" i="2"/>
  <c r="AC9" i="2" s="1"/>
  <c r="C23" i="2"/>
  <c r="B19" i="2"/>
  <c r="B23" i="2" s="1"/>
  <c r="AA13" i="2"/>
  <c r="AA16" i="2" s="1"/>
  <c r="C16" i="2" l="1"/>
  <c r="B12" i="2"/>
  <c r="B16" i="2" s="1"/>
  <c r="AD6" i="2"/>
  <c r="AD9" i="2" s="1"/>
  <c r="AC13" i="2"/>
  <c r="AC16" i="2" s="1"/>
  <c r="BB6" i="2"/>
  <c r="BB9" i="2" s="1"/>
  <c r="BA13" i="2"/>
  <c r="BA16" i="2" s="1"/>
  <c r="BC6" i="2" l="1"/>
  <c r="BC9" i="2" s="1"/>
  <c r="BB13" i="2"/>
  <c r="BB16" i="2" s="1"/>
  <c r="AE6" i="2"/>
  <c r="AE9" i="2" s="1"/>
  <c r="AE13" i="2" s="1"/>
  <c r="AE16" i="2" s="1"/>
  <c r="AD13" i="2"/>
  <c r="AD16" i="2" s="1"/>
  <c r="BD6" i="2" l="1"/>
  <c r="BD9" i="2" s="1"/>
  <c r="BD13" i="2" s="1"/>
  <c r="BD16" i="2" s="1"/>
  <c r="BC13" i="2"/>
  <c r="BC16" i="2" s="1"/>
</calcChain>
</file>

<file path=xl/sharedStrings.xml><?xml version="1.0" encoding="utf-8"?>
<sst xmlns="http://schemas.openxmlformats.org/spreadsheetml/2006/main" count="287" uniqueCount="85">
  <si>
    <t>Särskild information om verksamhetsinvesteringar</t>
  </si>
  <si>
    <t>Låneram och räntor för verksamhetsinvesteringar</t>
  </si>
  <si>
    <t>Exempel på tabell för v-investeringar</t>
  </si>
  <si>
    <t>Exempel på tabell Låneram och ränteutgifter</t>
  </si>
  <si>
    <t>Exempel på tabell stora v-investeringar</t>
  </si>
  <si>
    <t>Exempel på tabell särskild info</t>
  </si>
  <si>
    <t>Exempel på tabell låneram</t>
  </si>
  <si>
    <t>Förslag till investeringsplan</t>
  </si>
  <si>
    <t>Övrig kreditram och räntor för samhällsinvesteringar</t>
  </si>
  <si>
    <t>Investeringsplan (affärsverk)</t>
  </si>
  <si>
    <t>Totalt</t>
  </si>
  <si>
    <t>Utfall</t>
  </si>
  <si>
    <t>Prognos</t>
  </si>
  <si>
    <t>Beräkning</t>
  </si>
  <si>
    <t>År -1</t>
  </si>
  <si>
    <t>År 0</t>
  </si>
  <si>
    <t>År 1</t>
  </si>
  <si>
    <t>År 2</t>
  </si>
  <si>
    <t>År 3</t>
  </si>
  <si>
    <t>År 4</t>
  </si>
  <si>
    <t xml:space="preserve">Ack. </t>
  </si>
  <si>
    <t>År 4-XX</t>
  </si>
  <si>
    <t>(tkr)</t>
  </si>
  <si>
    <t>Beräkn.</t>
  </si>
  <si>
    <t>utfall</t>
  </si>
  <si>
    <t xml:space="preserve">Verksamhetsinvesteringar per objekt </t>
  </si>
  <si>
    <t xml:space="preserve">IB lån i Riksgäldskontoret </t>
  </si>
  <si>
    <t>Immateriella investeringar</t>
  </si>
  <si>
    <t>Anskaffning och utveckling av nya investeringar</t>
  </si>
  <si>
    <t>Infrastruktur för säkra elektroniska försändelser, Mina meddelanden</t>
  </si>
  <si>
    <t>Nyupplåning</t>
  </si>
  <si>
    <t>Datasystem, rättigheter m.m.</t>
  </si>
  <si>
    <t>IT-investering</t>
  </si>
  <si>
    <t>Investeringar</t>
  </si>
  <si>
    <t>Objekt/objektgrupp A</t>
  </si>
  <si>
    <t>Investeringar som överstiger 20 mnkr per objekt</t>
  </si>
  <si>
    <t>Infrastruktur för säkra elektroniska försändelser, Min myndighetspost</t>
  </si>
  <si>
    <t>Amorteringar</t>
  </si>
  <si>
    <t>Anskaffning av 10 fordon</t>
  </si>
  <si>
    <t>Objekt/objektgrupp B</t>
  </si>
  <si>
    <t>Summa utgifter för investeringar</t>
  </si>
  <si>
    <t>UB lån i Riksgäldskontoret</t>
  </si>
  <si>
    <t>Materiella investeringar</t>
  </si>
  <si>
    <t>Summa utgifter för anskaffning och utveckling</t>
  </si>
  <si>
    <t>Summa utgifter  för anskaffning och utveckling</t>
  </si>
  <si>
    <t xml:space="preserve">Maskiner, inventarier och installationer m.m. </t>
  </si>
  <si>
    <t>Finansiering</t>
  </si>
  <si>
    <t>Beslutad/föreslagen låneram</t>
  </si>
  <si>
    <t>Byggnader, mark och annan fast egendom</t>
  </si>
  <si>
    <t>Varav investeringar i anläggningstillgångar</t>
  </si>
  <si>
    <t>Lån i Riksgäldskontoret (2 kap. 1 § kapitalförsörjningsförordningen)</t>
  </si>
  <si>
    <t>Övriga verksamhetsinvesteringar</t>
  </si>
  <si>
    <t>Väganläggningar</t>
  </si>
  <si>
    <t>Maskiner och inventarier</t>
  </si>
  <si>
    <t>Bidrag (2 kap. 3 § kapitalförsörjningsförordningen)</t>
  </si>
  <si>
    <t>Ränteutgifter</t>
  </si>
  <si>
    <t>Summa verksamhetsinvesteringar</t>
  </si>
  <si>
    <t>Summa finansiering</t>
  </si>
  <si>
    <t>Järnvägsanläggningar</t>
  </si>
  <si>
    <t>Fastigheter och markanläggningar</t>
  </si>
  <si>
    <t>Finansiell leasing (2 kap. 5 § kapitalförsörjningsförordningen)</t>
  </si>
  <si>
    <t>Beredskapstillgångar</t>
  </si>
  <si>
    <t>Anslag (efter medgivande av regeringen)</t>
  </si>
  <si>
    <t>Finansiering av räntor och avskrivningar</t>
  </si>
  <si>
    <t xml:space="preserve">Finansiering </t>
  </si>
  <si>
    <t>Maskiner, inventarier och installationer</t>
  </si>
  <si>
    <t>Övriga investeringar</t>
  </si>
  <si>
    <t xml:space="preserve">Utgiftsområde xx anslag xx </t>
  </si>
  <si>
    <t xml:space="preserve">Övrig finansiering </t>
  </si>
  <si>
    <t>Övrig finansiering</t>
  </si>
  <si>
    <t>Summa investeringar i anläggningstillgångar</t>
  </si>
  <si>
    <t>Övrig kreditram (lån i Riksgäldskontoret)</t>
  </si>
  <si>
    <t>Anslag (indelat per post)</t>
  </si>
  <si>
    <t>Egna medel</t>
  </si>
  <si>
    <t>Bidrag/medfinansiering</t>
  </si>
  <si>
    <t>Fastigheter och mark</t>
  </si>
  <si>
    <t>Summa finansiering av anskaffning och utveckling</t>
  </si>
  <si>
    <t xml:space="preserve">Vidmakthållande av befintliga investeringar </t>
  </si>
  <si>
    <t>Objekt/objektgrupper A</t>
  </si>
  <si>
    <t>Objekt/objektgrupper B</t>
  </si>
  <si>
    <t>Summa utgifter för vidmakthållande</t>
  </si>
  <si>
    <t>Summa finansiering  av vidmakthållande</t>
  </si>
  <si>
    <t>Summa finansiering av vidmakthållande</t>
  </si>
  <si>
    <t>Bilaga 1 investeringsbudget</t>
  </si>
  <si>
    <t>Bilaga 1 till regleringsbrev för budgetåret 2023 avseende Myndigheten 
för digital förvaltning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</si>
</sst>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0" xfId="1"/>
    <xf numFmtId="0" fontId="6" fillId="0" borderId="0" xfId="1" applyFont="1" applyBorder="1"/>
    <xf numFmtId="3" fontId="7" fillId="0" borderId="0" xfId="1" applyNumberFormat="1" applyFont="1" applyBorder="1"/>
    <xf numFmtId="0" fontId="3" fillId="0" borderId="0" xfId="1" applyFill="1" applyBorder="1"/>
    <xf numFmtId="0" fontId="8" fillId="0" borderId="0" xfId="1" applyFont="1" applyBorder="1"/>
    <xf numFmtId="0" fontId="3" fillId="0" borderId="0" xfId="1" applyFill="1"/>
    <xf numFmtId="0" fontId="3" fillId="0" borderId="0" xfId="1" applyBorder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0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1" fillId="2" borderId="4" xfId="1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0" borderId="4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" fillId="0" borderId="4" xfId="1" applyFont="1" applyBorder="1"/>
    <xf numFmtId="0" fontId="13" fillId="0" borderId="0" xfId="1" applyFont="1" applyBorder="1" applyAlignment="1">
      <alignment horizontal="center"/>
    </xf>
    <xf numFmtId="0" fontId="13" fillId="2" borderId="1" xfId="1" applyFont="1" applyFill="1" applyBorder="1"/>
    <xf numFmtId="0" fontId="1" fillId="2" borderId="2" xfId="1" applyFont="1" applyFill="1" applyBorder="1"/>
    <xf numFmtId="0" fontId="11" fillId="2" borderId="3" xfId="1" applyFont="1" applyFill="1" applyBorder="1"/>
    <xf numFmtId="0" fontId="11" fillId="0" borderId="2" xfId="1" applyFont="1" applyBorder="1"/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0" fontId="13" fillId="0" borderId="1" xfId="1" applyFont="1" applyBorder="1"/>
    <xf numFmtId="3" fontId="11" fillId="0" borderId="0" xfId="1" applyNumberFormat="1" applyFont="1" applyBorder="1"/>
    <xf numFmtId="3" fontId="11" fillId="0" borderId="0" xfId="1" applyNumberFormat="1" applyFont="1" applyFill="1" applyBorder="1"/>
    <xf numFmtId="3" fontId="11" fillId="0" borderId="5" xfId="1" applyNumberFormat="1" applyFont="1" applyFill="1" applyBorder="1"/>
    <xf numFmtId="3" fontId="11" fillId="0" borderId="2" xfId="1" applyNumberFormat="1" applyFont="1" applyBorder="1" applyAlignment="1">
      <alignment horizontal="center"/>
    </xf>
    <xf numFmtId="3" fontId="11" fillId="0" borderId="2" xfId="1" applyNumberFormat="1" applyFont="1" applyFill="1" applyBorder="1" applyAlignment="1">
      <alignment horizontal="center"/>
    </xf>
    <xf numFmtId="0" fontId="2" fillId="0" borderId="2" xfId="1" applyFont="1" applyBorder="1"/>
    <xf numFmtId="0" fontId="1" fillId="0" borderId="2" xfId="1" applyFont="1" applyBorder="1"/>
    <xf numFmtId="0" fontId="11" fillId="0" borderId="3" xfId="1" applyFont="1" applyBorder="1"/>
    <xf numFmtId="0" fontId="13" fillId="0" borderId="4" xfId="1" applyFont="1" applyBorder="1"/>
    <xf numFmtId="0" fontId="11" fillId="0" borderId="0" xfId="1" applyFont="1" applyBorder="1"/>
    <xf numFmtId="2" fontId="11" fillId="0" borderId="0" xfId="1" applyNumberFormat="1" applyFont="1" applyFill="1" applyBorder="1" applyAlignment="1">
      <alignment horizontal="center"/>
    </xf>
    <xf numFmtId="0" fontId="12" fillId="2" borderId="4" xfId="1" applyFont="1" applyFill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0" fontId="11" fillId="0" borderId="0" xfId="1" applyFont="1" applyFill="1" applyBorder="1"/>
    <xf numFmtId="0" fontId="11" fillId="0" borderId="5" xfId="1" applyFont="1" applyFill="1" applyBorder="1"/>
    <xf numFmtId="0" fontId="11" fillId="0" borderId="5" xfId="1" applyFont="1" applyBorder="1"/>
    <xf numFmtId="0" fontId="1" fillId="0" borderId="0" xfId="1" applyFont="1" applyBorder="1"/>
    <xf numFmtId="2" fontId="11" fillId="0" borderId="0" xfId="1" applyNumberFormat="1" applyFont="1" applyFill="1" applyBorder="1"/>
    <xf numFmtId="165" fontId="1" fillId="0" borderId="0" xfId="2" applyNumberFormat="1" applyFont="1" applyBorder="1"/>
    <xf numFmtId="0" fontId="12" fillId="0" borderId="4" xfId="1" applyFont="1" applyBorder="1"/>
    <xf numFmtId="0" fontId="14" fillId="2" borderId="4" xfId="1" applyFont="1" applyFill="1" applyBorder="1"/>
    <xf numFmtId="165" fontId="14" fillId="2" borderId="0" xfId="2" applyNumberFormat="1" applyFont="1" applyFill="1" applyBorder="1"/>
    <xf numFmtId="165" fontId="14" fillId="2" borderId="5" xfId="2" applyNumberFormat="1" applyFont="1" applyFill="1" applyBorder="1"/>
    <xf numFmtId="3" fontId="11" fillId="0" borderId="5" xfId="1" applyNumberFormat="1" applyFont="1" applyBorder="1"/>
    <xf numFmtId="0" fontId="14" fillId="0" borderId="4" xfId="1" applyFont="1" applyBorder="1"/>
    <xf numFmtId="3" fontId="14" fillId="0" borderId="0" xfId="1" applyNumberFormat="1" applyFont="1" applyBorder="1"/>
    <xf numFmtId="0" fontId="14" fillId="0" borderId="4" xfId="1" applyFont="1" applyFill="1" applyBorder="1"/>
    <xf numFmtId="0" fontId="13" fillId="0" borderId="0" xfId="1" applyFont="1" applyBorder="1"/>
    <xf numFmtId="3" fontId="13" fillId="0" borderId="0" xfId="1" applyNumberFormat="1" applyFont="1" applyBorder="1"/>
    <xf numFmtId="0" fontId="2" fillId="0" borderId="0" xfId="1" applyFont="1" applyBorder="1"/>
    <xf numFmtId="165" fontId="1" fillId="2" borderId="0" xfId="2" applyNumberFormat="1" applyFont="1" applyFill="1" applyBorder="1"/>
    <xf numFmtId="165" fontId="11" fillId="2" borderId="0" xfId="2" applyNumberFormat="1" applyFont="1" applyFill="1" applyBorder="1"/>
    <xf numFmtId="165" fontId="11" fillId="2" borderId="5" xfId="2" applyNumberFormat="1" applyFont="1" applyFill="1" applyBorder="1"/>
    <xf numFmtId="0" fontId="13" fillId="0" borderId="4" xfId="1" applyFont="1" applyFill="1" applyBorder="1"/>
    <xf numFmtId="0" fontId="13" fillId="2" borderId="4" xfId="1" applyFont="1" applyFill="1" applyBorder="1"/>
    <xf numFmtId="165" fontId="2" fillId="2" borderId="0" xfId="2" applyNumberFormat="1" applyFont="1" applyFill="1" applyBorder="1"/>
    <xf numFmtId="0" fontId="15" fillId="0" borderId="4" xfId="1" applyFont="1" applyFill="1" applyBorder="1"/>
    <xf numFmtId="0" fontId="11" fillId="2" borderId="4" xfId="1" quotePrefix="1" applyFont="1" applyFill="1" applyBorder="1"/>
    <xf numFmtId="165" fontId="11" fillId="0" borderId="5" xfId="2" applyNumberFormat="1" applyFont="1" applyFill="1" applyBorder="1"/>
    <xf numFmtId="0" fontId="11" fillId="0" borderId="4" xfId="1" quotePrefix="1" applyFont="1" applyBorder="1"/>
    <xf numFmtId="0" fontId="11" fillId="0" borderId="4" xfId="1" applyFont="1" applyFill="1" applyBorder="1"/>
    <xf numFmtId="3" fontId="14" fillId="0" borderId="5" xfId="1" applyNumberFormat="1" applyFont="1" applyBorder="1"/>
    <xf numFmtId="3" fontId="11" fillId="0" borderId="7" xfId="1" applyNumberFormat="1" applyFont="1" applyBorder="1"/>
    <xf numFmtId="3" fontId="11" fillId="0" borderId="8" xfId="1" applyNumberFormat="1" applyFont="1" applyBorder="1"/>
    <xf numFmtId="0" fontId="4" fillId="0" borderId="5" xfId="1" applyFont="1" applyBorder="1"/>
    <xf numFmtId="0" fontId="11" fillId="0" borderId="7" xfId="1" applyFont="1" applyBorder="1"/>
    <xf numFmtId="0" fontId="11" fillId="0" borderId="7" xfId="1" applyFont="1" applyFill="1" applyBorder="1"/>
    <xf numFmtId="0" fontId="11" fillId="0" borderId="8" xfId="1" applyFont="1" applyFill="1" applyBorder="1"/>
    <xf numFmtId="0" fontId="14" fillId="0" borderId="6" xfId="1" quotePrefix="1" applyFont="1" applyFill="1" applyBorder="1"/>
    <xf numFmtId="3" fontId="14" fillId="0" borderId="7" xfId="1" applyNumberFormat="1" applyFont="1" applyBorder="1"/>
    <xf numFmtId="3" fontId="14" fillId="0" borderId="8" xfId="1" applyNumberFormat="1" applyFont="1" applyBorder="1"/>
    <xf numFmtId="0" fontId="14" fillId="0" borderId="6" xfId="1" applyFont="1" applyBorder="1"/>
    <xf numFmtId="0" fontId="11" fillId="0" borderId="8" xfId="1" applyFont="1" applyBorder="1"/>
    <xf numFmtId="0" fontId="11" fillId="0" borderId="4" xfId="1" quotePrefix="1" applyFont="1" applyFill="1" applyBorder="1"/>
    <xf numFmtId="0" fontId="14" fillId="0" borderId="6" xfId="1" applyFont="1" applyFill="1" applyBorder="1"/>
    <xf numFmtId="0" fontId="14" fillId="2" borderId="6" xfId="1" applyFont="1" applyFill="1" applyBorder="1"/>
    <xf numFmtId="165" fontId="14" fillId="2" borderId="7" xfId="2" applyNumberFormat="1" applyFont="1" applyFill="1" applyBorder="1"/>
    <xf numFmtId="165" fontId="14" fillId="2" borderId="8" xfId="2" applyNumberFormat="1" applyFont="1" applyFill="1" applyBorder="1"/>
    <xf numFmtId="0" fontId="12" fillId="0" borderId="0" xfId="1" applyFont="1" applyFill="1" applyBorder="1" applyAlignment="1">
      <alignment horizontal="center"/>
    </xf>
    <xf numFmtId="0" fontId="15" fillId="0" borderId="4" xfId="1" applyFont="1" applyBorder="1"/>
    <xf numFmtId="0" fontId="14" fillId="0" borderId="0" xfId="1" applyFont="1" applyBorder="1"/>
    <xf numFmtId="3" fontId="1" fillId="0" borderId="0" xfId="1" applyNumberFormat="1" applyFont="1" applyBorder="1"/>
    <xf numFmtId="3" fontId="2" fillId="0" borderId="0" xfId="1" applyNumberFormat="1" applyFont="1" applyBorder="1"/>
    <xf numFmtId="0" fontId="11" fillId="0" borderId="0" xfId="1" quotePrefix="1" applyFont="1" applyBorder="1"/>
    <xf numFmtId="0" fontId="4" fillId="0" borderId="4" xfId="1" applyFont="1" applyBorder="1"/>
    <xf numFmtId="2" fontId="11" fillId="0" borderId="7" xfId="1" applyNumberFormat="1" applyFont="1" applyFill="1" applyBorder="1"/>
    <xf numFmtId="0" fontId="3" fillId="0" borderId="0" xfId="1" applyFont="1" applyFill="1" applyBorder="1"/>
    <xf numFmtId="0" fontId="4" fillId="0" borderId="0" xfId="1" applyFont="1" applyFill="1"/>
    <xf numFmtId="0" fontId="14" fillId="0" borderId="0" xfId="1" applyFont="1" applyFill="1" applyBorder="1"/>
    <xf numFmtId="0" fontId="13" fillId="0" borderId="0" xfId="1" applyFont="1" applyFill="1" applyBorder="1"/>
    <xf numFmtId="0" fontId="15" fillId="0" borderId="0" xfId="1" applyFont="1" applyFill="1" applyBorder="1"/>
    <xf numFmtId="0" fontId="15" fillId="0" borderId="0" xfId="1" applyFont="1" applyBorder="1"/>
    <xf numFmtId="0" fontId="11" fillId="0" borderId="0" xfId="1" quotePrefix="1" applyFont="1" applyFill="1" applyBorder="1"/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ill="1" applyBorder="1"/>
    <xf numFmtId="0" fontId="16" fillId="0" borderId="0" xfId="1" applyFont="1" applyFill="1" applyBorder="1"/>
    <xf numFmtId="0" fontId="1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6" fillId="0" borderId="0" xfId="1" applyFont="1" applyBorder="1"/>
    <xf numFmtId="16" fontId="3" fillId="0" borderId="0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18" fillId="0" borderId="0" xfId="1" applyNumberFormat="1" applyFont="1" applyBorder="1"/>
    <xf numFmtId="0" fontId="9" fillId="0" borderId="0" xfId="1" quotePrefix="1" applyFont="1" applyBorder="1"/>
    <xf numFmtId="3" fontId="3" fillId="0" borderId="0" xfId="1" applyNumberFormat="1" applyBorder="1"/>
    <xf numFmtId="0" fontId="19" fillId="0" borderId="0" xfId="1" applyFont="1" applyAlignment="1">
      <alignment vertical="center" textRotation="180" wrapText="1"/>
    </xf>
    <xf numFmtId="0" fontId="19" fillId="0" borderId="0" xfId="1" applyFont="1" applyAlignment="1">
      <alignment vertical="center" textRotation="180"/>
    </xf>
  </cellXfs>
  <cellStyles count="3">
    <cellStyle name="Normal" xfId="0" builtinId="0"/>
    <cellStyle name="Normal 2" xfId="1" xr:uid="{BB1EF6AB-77EF-4182-A97B-7EAE8C11CEDE}"/>
    <cellStyle name="Tusental 2" xfId="2" xr:uid="{2BD1BD06-2CD9-4528-87B4-B0D62BB5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F9B-E742-4BBE-8D44-398584054BDE}">
  <sheetPr>
    <tabColor rgb="FF00B050"/>
    <pageSetUpPr fitToPage="1"/>
  </sheetPr>
  <dimension ref="A1:CP170"/>
  <sheetViews>
    <sheetView showGridLines="0" tabSelected="1" zoomScale="80" zoomScaleNormal="80" zoomScaleSheetLayoutView="100" workbookViewId="0">
      <selection activeCell="CP1" sqref="CP1:CP59"/>
    </sheetView>
  </sheetViews>
  <sheetFormatPr defaultColWidth="9.140625" defaultRowHeight="12.75" x14ac:dyDescent="0.2"/>
  <cols>
    <col min="1" max="1" width="67.5703125" style="1" customWidth="1"/>
    <col min="2" max="2" width="13" style="1" customWidth="1"/>
    <col min="3" max="3" width="12.28515625" style="1" bestFit="1" customWidth="1"/>
    <col min="4" max="4" width="14.85546875" style="1" bestFit="1" customWidth="1"/>
    <col min="5" max="5" width="16" style="1" bestFit="1" customWidth="1"/>
    <col min="6" max="6" width="14.85546875" style="1" bestFit="1" customWidth="1"/>
    <col min="7" max="7" width="11.7109375" style="1" customWidth="1"/>
    <col min="8" max="8" width="2.85546875" style="1" customWidth="1"/>
    <col min="9" max="9" width="42.140625" style="1" hidden="1" customWidth="1"/>
    <col min="10" max="14" width="9.140625" style="1" hidden="1" customWidth="1"/>
    <col min="15" max="15" width="0" style="1" hidden="1" customWidth="1"/>
    <col min="16" max="16" width="4" style="1" hidden="1" customWidth="1"/>
    <col min="17" max="17" width="68.140625" style="1" hidden="1" customWidth="1"/>
    <col min="18" max="23" width="0" style="1" hidden="1" customWidth="1"/>
    <col min="24" max="24" width="2.85546875" style="1" hidden="1" customWidth="1"/>
    <col min="25" max="25" width="42.28515625" style="1" hidden="1" customWidth="1"/>
    <col min="26" max="31" width="10.5703125" style="1" hidden="1" customWidth="1"/>
    <col min="32" max="32" width="3" style="1" hidden="1" customWidth="1"/>
    <col min="33" max="33" width="68.28515625" style="1" hidden="1" customWidth="1"/>
    <col min="34" max="39" width="10.5703125" style="1" hidden="1" customWidth="1"/>
    <col min="40" max="40" width="0" style="1" hidden="1" customWidth="1"/>
    <col min="41" max="41" width="68" style="1" hidden="1" customWidth="1"/>
    <col min="42" max="46" width="10.5703125" style="1" hidden="1" customWidth="1"/>
    <col min="47" max="48" width="0" style="1" hidden="1" customWidth="1"/>
    <col min="49" max="49" width="4.28515625" style="1" hidden="1" customWidth="1"/>
    <col min="50" max="50" width="42.28515625" style="1" hidden="1" customWidth="1"/>
    <col min="51" max="56" width="14.28515625" style="1" hidden="1" customWidth="1"/>
    <col min="57" max="57" width="3.7109375" style="1" hidden="1" customWidth="1"/>
    <col min="58" max="58" width="54" style="1" hidden="1" customWidth="1"/>
    <col min="59" max="64" width="0" style="1" hidden="1" customWidth="1"/>
    <col min="65" max="65" width="2.85546875" style="1" hidden="1" customWidth="1"/>
    <col min="66" max="66" width="43.7109375" style="1" hidden="1" customWidth="1"/>
    <col min="67" max="72" width="0" style="1" hidden="1" customWidth="1"/>
    <col min="73" max="73" width="2.7109375" style="1" hidden="1" customWidth="1"/>
    <col min="74" max="74" width="53.5703125" style="1" hidden="1" customWidth="1"/>
    <col min="75" max="87" width="0" style="1" hidden="1" customWidth="1"/>
    <col min="88" max="93" width="9.140625" style="1"/>
    <col min="94" max="94" width="22.28515625" style="1" customWidth="1"/>
    <col min="95" max="16384" width="9.140625" style="1"/>
  </cols>
  <sheetData>
    <row r="1" spans="1:94" x14ac:dyDescent="0.2">
      <c r="A1" s="1" t="s">
        <v>83</v>
      </c>
      <c r="CP1" s="136" t="s">
        <v>84</v>
      </c>
    </row>
    <row r="2" spans="1:94" ht="12.75" customHeight="1" x14ac:dyDescent="0.2">
      <c r="G2" s="2"/>
      <c r="O2" s="2"/>
      <c r="CP2" s="137"/>
    </row>
    <row r="3" spans="1:94" ht="15.75" customHeight="1" x14ac:dyDescent="0.25">
      <c r="A3" s="3" t="s">
        <v>0</v>
      </c>
      <c r="B3" s="4"/>
      <c r="C3" s="4"/>
      <c r="D3" s="5"/>
      <c r="E3" s="5"/>
      <c r="F3" s="6"/>
      <c r="G3" s="7"/>
      <c r="I3" s="8" t="s">
        <v>1</v>
      </c>
      <c r="J3" s="4"/>
      <c r="K3" s="4"/>
      <c r="L3" s="4"/>
      <c r="M3" s="4"/>
      <c r="N3" s="4"/>
      <c r="O3" s="9"/>
      <c r="Q3" s="8" t="s">
        <v>2</v>
      </c>
      <c r="Y3" s="8" t="s">
        <v>3</v>
      </c>
      <c r="Z3" s="10"/>
      <c r="AA3" s="10"/>
      <c r="AB3" s="10"/>
      <c r="AC3" s="2"/>
      <c r="AD3" s="2"/>
      <c r="AE3" s="11"/>
      <c r="AG3" s="8" t="s">
        <v>4</v>
      </c>
      <c r="AO3" s="8" t="s">
        <v>5</v>
      </c>
      <c r="AX3" s="8" t="s">
        <v>6</v>
      </c>
      <c r="BF3" s="12" t="s">
        <v>7</v>
      </c>
      <c r="BN3" s="12" t="s">
        <v>8</v>
      </c>
      <c r="BO3" s="2"/>
      <c r="BP3" s="2"/>
      <c r="BQ3" s="2"/>
      <c r="BR3" s="2"/>
      <c r="BS3" s="2"/>
      <c r="BT3" s="2"/>
      <c r="BV3" s="8" t="s">
        <v>9</v>
      </c>
      <c r="BW3" s="4"/>
      <c r="BX3" s="4"/>
      <c r="BY3" s="13"/>
      <c r="BZ3" s="13"/>
      <c r="CA3" s="13"/>
      <c r="CB3" s="13"/>
      <c r="CP3" s="137"/>
    </row>
    <row r="4" spans="1:94" ht="15" customHeight="1" x14ac:dyDescent="0.25">
      <c r="A4" s="14"/>
      <c r="B4" s="15" t="s">
        <v>10</v>
      </c>
      <c r="C4" s="16" t="s">
        <v>11</v>
      </c>
      <c r="D4" s="15" t="s">
        <v>12</v>
      </c>
      <c r="E4" s="15" t="s">
        <v>13</v>
      </c>
      <c r="F4" s="15" t="s">
        <v>13</v>
      </c>
      <c r="G4" s="17" t="s">
        <v>13</v>
      </c>
      <c r="I4" s="18"/>
      <c r="J4" s="19" t="s">
        <v>14</v>
      </c>
      <c r="K4" s="19" t="s">
        <v>15</v>
      </c>
      <c r="L4" s="19" t="s">
        <v>16</v>
      </c>
      <c r="M4" s="20" t="s">
        <v>17</v>
      </c>
      <c r="N4" s="20" t="s">
        <v>18</v>
      </c>
      <c r="O4" s="21" t="s">
        <v>19</v>
      </c>
      <c r="Q4" s="22"/>
      <c r="R4" s="23" t="s">
        <v>14</v>
      </c>
      <c r="S4" s="23" t="s">
        <v>15</v>
      </c>
      <c r="T4" s="23" t="s">
        <v>16</v>
      </c>
      <c r="U4" s="23" t="s">
        <v>17</v>
      </c>
      <c r="V4" s="23" t="s">
        <v>18</v>
      </c>
      <c r="W4" s="24" t="s">
        <v>19</v>
      </c>
      <c r="Y4" s="18"/>
      <c r="Z4" s="19" t="s">
        <v>14</v>
      </c>
      <c r="AA4" s="19" t="s">
        <v>15</v>
      </c>
      <c r="AB4" s="19" t="s">
        <v>16</v>
      </c>
      <c r="AC4" s="20" t="s">
        <v>17</v>
      </c>
      <c r="AD4" s="20" t="s">
        <v>18</v>
      </c>
      <c r="AE4" s="21" t="s">
        <v>19</v>
      </c>
      <c r="AG4" s="18"/>
      <c r="AH4" s="19" t="s">
        <v>14</v>
      </c>
      <c r="AI4" s="19" t="s">
        <v>15</v>
      </c>
      <c r="AJ4" s="19" t="s">
        <v>16</v>
      </c>
      <c r="AK4" s="20" t="s">
        <v>17</v>
      </c>
      <c r="AL4" s="20" t="s">
        <v>18</v>
      </c>
      <c r="AM4" s="21" t="s">
        <v>19</v>
      </c>
      <c r="AO4" s="18"/>
      <c r="AP4" s="25" t="s">
        <v>10</v>
      </c>
      <c r="AQ4" s="26" t="s">
        <v>20</v>
      </c>
      <c r="AR4" s="19" t="s">
        <v>15</v>
      </c>
      <c r="AS4" s="19" t="s">
        <v>16</v>
      </c>
      <c r="AT4" s="20" t="s">
        <v>17</v>
      </c>
      <c r="AU4" s="20" t="s">
        <v>18</v>
      </c>
      <c r="AV4" s="21" t="s">
        <v>21</v>
      </c>
      <c r="AX4" s="18"/>
      <c r="AY4" s="19" t="s">
        <v>14</v>
      </c>
      <c r="AZ4" s="19" t="s">
        <v>15</v>
      </c>
      <c r="BA4" s="19" t="s">
        <v>16</v>
      </c>
      <c r="BB4" s="20" t="s">
        <v>17</v>
      </c>
      <c r="BC4" s="20" t="s">
        <v>18</v>
      </c>
      <c r="BD4" s="21" t="s">
        <v>19</v>
      </c>
      <c r="BF4" s="18"/>
      <c r="BG4" s="19" t="s">
        <v>14</v>
      </c>
      <c r="BH4" s="19" t="s">
        <v>15</v>
      </c>
      <c r="BI4" s="19" t="s">
        <v>16</v>
      </c>
      <c r="BJ4" s="20" t="s">
        <v>17</v>
      </c>
      <c r="BK4" s="20" t="s">
        <v>18</v>
      </c>
      <c r="BL4" s="21" t="s">
        <v>19</v>
      </c>
      <c r="BN4" s="18"/>
      <c r="BO4" s="19" t="s">
        <v>14</v>
      </c>
      <c r="BP4" s="19" t="s">
        <v>15</v>
      </c>
      <c r="BQ4" s="19" t="s">
        <v>16</v>
      </c>
      <c r="BR4" s="20" t="s">
        <v>17</v>
      </c>
      <c r="BS4" s="20" t="s">
        <v>18</v>
      </c>
      <c r="BT4" s="21" t="s">
        <v>19</v>
      </c>
      <c r="BV4" s="18"/>
      <c r="BW4" s="19" t="s">
        <v>14</v>
      </c>
      <c r="BX4" s="19" t="s">
        <v>15</v>
      </c>
      <c r="BY4" s="19" t="s">
        <v>16</v>
      </c>
      <c r="BZ4" s="20" t="s">
        <v>17</v>
      </c>
      <c r="CA4" s="20" t="s">
        <v>18</v>
      </c>
      <c r="CB4" s="21" t="s">
        <v>19</v>
      </c>
      <c r="CP4" s="137"/>
    </row>
    <row r="5" spans="1:94" ht="15" customHeight="1" x14ac:dyDescent="0.25">
      <c r="A5" s="27" t="s">
        <v>22</v>
      </c>
      <c r="B5" s="28"/>
      <c r="C5" s="28">
        <v>2021</v>
      </c>
      <c r="D5" s="28">
        <v>2022</v>
      </c>
      <c r="E5" s="28">
        <v>2023</v>
      </c>
      <c r="F5" s="28">
        <v>2024</v>
      </c>
      <c r="G5" s="29">
        <v>2025</v>
      </c>
      <c r="I5" s="30" t="s">
        <v>22</v>
      </c>
      <c r="J5" s="31" t="s">
        <v>11</v>
      </c>
      <c r="K5" s="31" t="s">
        <v>12</v>
      </c>
      <c r="L5" s="32" t="s">
        <v>23</v>
      </c>
      <c r="M5" s="32" t="s">
        <v>23</v>
      </c>
      <c r="N5" s="32" t="s">
        <v>23</v>
      </c>
      <c r="O5" s="33" t="s">
        <v>23</v>
      </c>
      <c r="Q5" s="34" t="s">
        <v>22</v>
      </c>
      <c r="R5" s="35" t="s">
        <v>11</v>
      </c>
      <c r="S5" s="35" t="s">
        <v>12</v>
      </c>
      <c r="T5" s="35" t="s">
        <v>23</v>
      </c>
      <c r="U5" s="36" t="s">
        <v>23</v>
      </c>
      <c r="V5" s="36" t="s">
        <v>23</v>
      </c>
      <c r="W5" s="37" t="s">
        <v>23</v>
      </c>
      <c r="Y5" s="34" t="s">
        <v>22</v>
      </c>
      <c r="Z5" s="35" t="s">
        <v>11</v>
      </c>
      <c r="AA5" s="35" t="s">
        <v>12</v>
      </c>
      <c r="AB5" s="36" t="s">
        <v>23</v>
      </c>
      <c r="AC5" s="36" t="s">
        <v>23</v>
      </c>
      <c r="AD5" s="36" t="s">
        <v>23</v>
      </c>
      <c r="AE5" s="37" t="s">
        <v>23</v>
      </c>
      <c r="AG5" s="38" t="s">
        <v>22</v>
      </c>
      <c r="AH5" s="31" t="s">
        <v>11</v>
      </c>
      <c r="AI5" s="31" t="s">
        <v>12</v>
      </c>
      <c r="AJ5" s="32" t="s">
        <v>23</v>
      </c>
      <c r="AK5" s="32" t="s">
        <v>23</v>
      </c>
      <c r="AL5" s="32" t="s">
        <v>23</v>
      </c>
      <c r="AM5" s="33" t="s">
        <v>23</v>
      </c>
      <c r="AO5" s="30" t="s">
        <v>22</v>
      </c>
      <c r="AP5" s="39"/>
      <c r="AQ5" s="32" t="s">
        <v>24</v>
      </c>
      <c r="AR5" s="31" t="s">
        <v>12</v>
      </c>
      <c r="AS5" s="32" t="s">
        <v>23</v>
      </c>
      <c r="AT5" s="32" t="s">
        <v>23</v>
      </c>
      <c r="AU5" s="32" t="s">
        <v>23</v>
      </c>
      <c r="AV5" s="37" t="s">
        <v>23</v>
      </c>
      <c r="AX5" s="34" t="s">
        <v>22</v>
      </c>
      <c r="AY5" s="35" t="s">
        <v>11</v>
      </c>
      <c r="AZ5" s="35" t="s">
        <v>12</v>
      </c>
      <c r="BA5" s="36" t="s">
        <v>23</v>
      </c>
      <c r="BB5" s="36" t="s">
        <v>23</v>
      </c>
      <c r="BC5" s="36" t="s">
        <v>23</v>
      </c>
      <c r="BD5" s="37" t="s">
        <v>23</v>
      </c>
      <c r="BF5" s="34" t="s">
        <v>22</v>
      </c>
      <c r="BG5" s="35" t="s">
        <v>11</v>
      </c>
      <c r="BH5" s="35" t="s">
        <v>12</v>
      </c>
      <c r="BI5" s="36" t="s">
        <v>23</v>
      </c>
      <c r="BJ5" s="36" t="s">
        <v>23</v>
      </c>
      <c r="BK5" s="36" t="s">
        <v>23</v>
      </c>
      <c r="BL5" s="37" t="s">
        <v>23</v>
      </c>
      <c r="BN5" s="34" t="s">
        <v>22</v>
      </c>
      <c r="BO5" s="35" t="s">
        <v>11</v>
      </c>
      <c r="BP5" s="35" t="s">
        <v>12</v>
      </c>
      <c r="BQ5" s="36" t="s">
        <v>23</v>
      </c>
      <c r="BR5" s="36" t="s">
        <v>23</v>
      </c>
      <c r="BS5" s="36" t="s">
        <v>23</v>
      </c>
      <c r="BT5" s="37" t="s">
        <v>23</v>
      </c>
      <c r="BV5" s="34" t="s">
        <v>22</v>
      </c>
      <c r="BW5" s="35" t="s">
        <v>11</v>
      </c>
      <c r="BX5" s="35" t="s">
        <v>12</v>
      </c>
      <c r="BY5" s="36" t="s">
        <v>23</v>
      </c>
      <c r="BZ5" s="36" t="s">
        <v>23</v>
      </c>
      <c r="CA5" s="36" t="s">
        <v>23</v>
      </c>
      <c r="CB5" s="37" t="s">
        <v>23</v>
      </c>
      <c r="CP5" s="137"/>
    </row>
    <row r="6" spans="1:94" ht="15" customHeight="1" x14ac:dyDescent="0.25">
      <c r="A6" s="40" t="s">
        <v>25</v>
      </c>
      <c r="B6" s="41"/>
      <c r="C6" s="41"/>
      <c r="D6" s="41"/>
      <c r="E6" s="41"/>
      <c r="F6" s="41"/>
      <c r="G6" s="42"/>
      <c r="I6" s="18" t="s">
        <v>26</v>
      </c>
      <c r="J6" s="43"/>
      <c r="K6" s="43"/>
      <c r="L6" s="43"/>
      <c r="M6" s="44"/>
      <c r="N6" s="43"/>
      <c r="O6" s="45"/>
      <c r="Q6" s="46" t="s">
        <v>27</v>
      </c>
      <c r="R6" s="19"/>
      <c r="S6" s="19"/>
      <c r="T6" s="20"/>
      <c r="U6" s="20"/>
      <c r="V6" s="20"/>
      <c r="W6" s="21"/>
      <c r="Y6" s="30" t="s">
        <v>26</v>
      </c>
      <c r="Z6" s="47">
        <v>28000</v>
      </c>
      <c r="AA6" s="47">
        <v>27500</v>
      </c>
      <c r="AB6" s="47">
        <f>AA9</f>
        <v>27700</v>
      </c>
      <c r="AC6" s="48">
        <f>AB9</f>
        <v>27900</v>
      </c>
      <c r="AD6" s="48">
        <f t="shared" ref="AD6:AE6" si="0">AC9</f>
        <v>31100</v>
      </c>
      <c r="AE6" s="49">
        <f t="shared" si="0"/>
        <v>34300</v>
      </c>
      <c r="AG6" s="46" t="s">
        <v>27</v>
      </c>
      <c r="AH6" s="50"/>
      <c r="AI6" s="50"/>
      <c r="AJ6" s="51"/>
      <c r="AK6" s="51"/>
      <c r="AL6" s="44"/>
      <c r="AM6" s="45"/>
      <c r="AO6" s="46" t="s">
        <v>25</v>
      </c>
      <c r="AP6" s="52"/>
      <c r="AQ6" s="53"/>
      <c r="AR6" s="53"/>
      <c r="AS6" s="53"/>
      <c r="AT6" s="53"/>
      <c r="AU6" s="53"/>
      <c r="AV6" s="54"/>
      <c r="AX6" s="30" t="s">
        <v>26</v>
      </c>
      <c r="AY6" s="47">
        <v>1050000</v>
      </c>
      <c r="AZ6" s="47">
        <f>AY9</f>
        <v>1060000</v>
      </c>
      <c r="BA6" s="47">
        <f>AZ9</f>
        <v>1085000</v>
      </c>
      <c r="BB6" s="48">
        <f>BA9</f>
        <v>1107000</v>
      </c>
      <c r="BC6" s="48">
        <f t="shared" ref="BC6:BD6" si="1">BB9</f>
        <v>1131000</v>
      </c>
      <c r="BD6" s="49">
        <f t="shared" si="1"/>
        <v>1157000</v>
      </c>
      <c r="BF6" s="55" t="s">
        <v>28</v>
      </c>
      <c r="BG6" s="31"/>
      <c r="BH6" s="32"/>
      <c r="BI6" s="32"/>
      <c r="BJ6" s="32"/>
      <c r="BK6" s="32"/>
      <c r="BL6" s="33"/>
      <c r="BN6" s="30" t="s">
        <v>26</v>
      </c>
      <c r="BO6" s="56"/>
      <c r="BP6" s="56"/>
      <c r="BQ6" s="56"/>
      <c r="BR6" s="56"/>
      <c r="BS6" s="56"/>
      <c r="BT6" s="49"/>
      <c r="BV6" s="55" t="s">
        <v>28</v>
      </c>
      <c r="BW6" s="31"/>
      <c r="BX6" s="32"/>
      <c r="BY6" s="32"/>
      <c r="BZ6" s="32"/>
      <c r="CA6" s="57"/>
      <c r="CB6" s="33"/>
      <c r="CP6" s="137"/>
    </row>
    <row r="7" spans="1:94" ht="15" customHeight="1" x14ac:dyDescent="0.25">
      <c r="A7" s="58" t="s">
        <v>29</v>
      </c>
      <c r="B7" s="59">
        <v>29836</v>
      </c>
      <c r="C7" s="59">
        <v>12436</v>
      </c>
      <c r="D7" s="59">
        <v>17400</v>
      </c>
      <c r="E7" s="59">
        <v>0</v>
      </c>
      <c r="F7" s="59">
        <v>0</v>
      </c>
      <c r="G7" s="60">
        <v>0</v>
      </c>
      <c r="I7" s="30" t="s">
        <v>30</v>
      </c>
      <c r="J7" s="56"/>
      <c r="K7" s="56"/>
      <c r="L7" s="56"/>
      <c r="M7" s="61"/>
      <c r="N7" s="56"/>
      <c r="O7" s="62"/>
      <c r="Q7" s="30" t="s">
        <v>31</v>
      </c>
      <c r="R7" s="56"/>
      <c r="S7" s="56"/>
      <c r="T7" s="56"/>
      <c r="U7" s="47">
        <v>3500</v>
      </c>
      <c r="V7" s="47">
        <v>3000</v>
      </c>
      <c r="W7" s="49"/>
      <c r="Y7" s="30" t="s">
        <v>30</v>
      </c>
      <c r="Z7" s="47">
        <v>4750</v>
      </c>
      <c r="AA7" s="47">
        <v>5000</v>
      </c>
      <c r="AB7" s="47">
        <v>5000</v>
      </c>
      <c r="AC7" s="48">
        <v>8000</v>
      </c>
      <c r="AD7" s="47">
        <v>8000</v>
      </c>
      <c r="AE7" s="49">
        <v>5000</v>
      </c>
      <c r="AG7" s="30" t="s">
        <v>31</v>
      </c>
      <c r="AH7" s="47">
        <v>8000</v>
      </c>
      <c r="AI7" s="47">
        <v>10000</v>
      </c>
      <c r="AJ7" s="47">
        <v>7000</v>
      </c>
      <c r="AK7" s="47">
        <v>5000</v>
      </c>
      <c r="AL7" s="48">
        <v>7000</v>
      </c>
      <c r="AM7" s="49">
        <v>8000</v>
      </c>
      <c r="AO7" s="30" t="s">
        <v>32</v>
      </c>
      <c r="AP7" s="47">
        <v>25000</v>
      </c>
      <c r="AQ7" s="47">
        <v>9000</v>
      </c>
      <c r="AR7" s="47">
        <v>8000</v>
      </c>
      <c r="AS7" s="47">
        <v>5000</v>
      </c>
      <c r="AT7" s="47">
        <v>3000</v>
      </c>
      <c r="AU7" s="47"/>
      <c r="AV7" s="63"/>
      <c r="AX7" s="30" t="s">
        <v>33</v>
      </c>
      <c r="AY7" s="47">
        <v>205000</v>
      </c>
      <c r="AZ7" s="47">
        <v>225000</v>
      </c>
      <c r="BA7" s="47">
        <v>227000</v>
      </c>
      <c r="BB7" s="48">
        <v>239000</v>
      </c>
      <c r="BC7" s="47">
        <v>241000</v>
      </c>
      <c r="BD7" s="49">
        <v>233000</v>
      </c>
      <c r="BF7" s="30" t="s">
        <v>34</v>
      </c>
      <c r="BG7" s="56"/>
      <c r="BH7" s="56"/>
      <c r="BI7" s="56"/>
      <c r="BJ7" s="56"/>
      <c r="BK7" s="56"/>
      <c r="BL7" s="49"/>
      <c r="BN7" s="30" t="s">
        <v>30</v>
      </c>
      <c r="BO7" s="56"/>
      <c r="BP7" s="56"/>
      <c r="BQ7" s="56"/>
      <c r="BR7" s="56"/>
      <c r="BS7" s="56"/>
      <c r="BT7" s="62"/>
      <c r="BV7" s="30" t="s">
        <v>34</v>
      </c>
      <c r="BW7" s="64"/>
      <c r="BX7" s="64"/>
      <c r="BY7" s="64"/>
      <c r="BZ7" s="56"/>
      <c r="CA7" s="65"/>
      <c r="CB7" s="49"/>
      <c r="CK7" s="1" t="s">
        <v>35</v>
      </c>
      <c r="CP7" s="137"/>
    </row>
    <row r="8" spans="1:94" ht="15" customHeight="1" x14ac:dyDescent="0.25">
      <c r="A8" s="58" t="s">
        <v>36</v>
      </c>
      <c r="B8" s="59">
        <v>26100</v>
      </c>
      <c r="C8" s="66">
        <v>0</v>
      </c>
      <c r="D8" s="66"/>
      <c r="E8" s="59">
        <v>17400</v>
      </c>
      <c r="F8" s="66">
        <v>8700</v>
      </c>
      <c r="G8" s="60"/>
      <c r="I8" s="67" t="s">
        <v>37</v>
      </c>
      <c r="J8" s="56"/>
      <c r="K8" s="56"/>
      <c r="L8" s="56"/>
      <c r="M8" s="61"/>
      <c r="N8" s="56"/>
      <c r="O8" s="62"/>
      <c r="Q8" s="30"/>
      <c r="R8" s="56"/>
      <c r="S8" s="56"/>
      <c r="T8" s="56"/>
      <c r="U8" s="56"/>
      <c r="V8" s="56"/>
      <c r="W8" s="49"/>
      <c r="Y8" s="67" t="s">
        <v>37</v>
      </c>
      <c r="Z8" s="47">
        <v>4800</v>
      </c>
      <c r="AA8" s="47">
        <v>4800</v>
      </c>
      <c r="AB8" s="47">
        <v>4800</v>
      </c>
      <c r="AC8" s="47">
        <v>4800</v>
      </c>
      <c r="AD8" s="47">
        <v>4800</v>
      </c>
      <c r="AE8" s="49">
        <v>6800</v>
      </c>
      <c r="AG8" s="30"/>
      <c r="AH8" s="47"/>
      <c r="AI8" s="47"/>
      <c r="AJ8" s="47"/>
      <c r="AK8" s="47"/>
      <c r="AL8" s="48"/>
      <c r="AM8" s="49"/>
      <c r="AO8" s="30" t="s">
        <v>38</v>
      </c>
      <c r="AP8" s="47">
        <v>33000</v>
      </c>
      <c r="AQ8" s="47"/>
      <c r="AR8" s="47"/>
      <c r="AS8" s="47">
        <v>15000</v>
      </c>
      <c r="AT8" s="47">
        <v>18000</v>
      </c>
      <c r="AU8" s="47"/>
      <c r="AV8" s="63"/>
      <c r="AX8" s="67" t="s">
        <v>37</v>
      </c>
      <c r="AY8" s="47">
        <v>195000</v>
      </c>
      <c r="AZ8" s="47">
        <v>200000</v>
      </c>
      <c r="BA8" s="47">
        <v>205000</v>
      </c>
      <c r="BB8" s="47">
        <v>215000</v>
      </c>
      <c r="BC8" s="47">
        <v>215000</v>
      </c>
      <c r="BD8" s="49">
        <v>220000</v>
      </c>
      <c r="BF8" s="30" t="s">
        <v>39</v>
      </c>
      <c r="BG8" s="56"/>
      <c r="BH8" s="56"/>
      <c r="BI8" s="56"/>
      <c r="BJ8" s="56"/>
      <c r="BK8" s="56"/>
      <c r="BL8" s="49"/>
      <c r="BN8" s="30" t="s">
        <v>37</v>
      </c>
      <c r="BO8" s="56"/>
      <c r="BP8" s="56"/>
      <c r="BQ8" s="56"/>
      <c r="BR8" s="56"/>
      <c r="BS8" s="56"/>
      <c r="BT8" s="62"/>
      <c r="BV8" s="30" t="s">
        <v>39</v>
      </c>
      <c r="BW8" s="64"/>
      <c r="BX8" s="64"/>
      <c r="BY8" s="64"/>
      <c r="BZ8" s="56"/>
      <c r="CA8" s="65"/>
      <c r="CB8" s="49"/>
      <c r="CP8" s="137"/>
    </row>
    <row r="9" spans="1:94" ht="15" customHeight="1" x14ac:dyDescent="0.25">
      <c r="A9" s="68" t="s">
        <v>40</v>
      </c>
      <c r="B9" s="69">
        <f t="shared" ref="B9:G9" si="2">SUM(B7:B8)</f>
        <v>55936</v>
      </c>
      <c r="C9" s="69">
        <f t="shared" si="2"/>
        <v>12436</v>
      </c>
      <c r="D9" s="69">
        <f t="shared" si="2"/>
        <v>17400</v>
      </c>
      <c r="E9" s="69">
        <f t="shared" si="2"/>
        <v>17400</v>
      </c>
      <c r="F9" s="69">
        <f t="shared" si="2"/>
        <v>8700</v>
      </c>
      <c r="G9" s="70">
        <f t="shared" si="2"/>
        <v>0</v>
      </c>
      <c r="I9" s="30" t="s">
        <v>41</v>
      </c>
      <c r="J9" s="56"/>
      <c r="K9" s="56"/>
      <c r="L9" s="56"/>
      <c r="M9" s="61"/>
      <c r="N9" s="56"/>
      <c r="O9" s="62"/>
      <c r="Q9" s="55" t="s">
        <v>42</v>
      </c>
      <c r="R9" s="56"/>
      <c r="S9" s="56"/>
      <c r="T9" s="56"/>
      <c r="U9" s="56"/>
      <c r="V9" s="56"/>
      <c r="W9" s="62"/>
      <c r="Y9" s="30" t="s">
        <v>41</v>
      </c>
      <c r="Z9" s="47">
        <f t="shared" ref="Z9:AE9" si="3">SUM(Z6+Z7-Z8)</f>
        <v>27950</v>
      </c>
      <c r="AA9" s="47">
        <f t="shared" si="3"/>
        <v>27700</v>
      </c>
      <c r="AB9" s="47">
        <f t="shared" si="3"/>
        <v>27900</v>
      </c>
      <c r="AC9" s="47">
        <f t="shared" si="3"/>
        <v>31100</v>
      </c>
      <c r="AD9" s="47">
        <f t="shared" si="3"/>
        <v>34300</v>
      </c>
      <c r="AE9" s="71">
        <f t="shared" si="3"/>
        <v>32500</v>
      </c>
      <c r="AG9" s="55" t="s">
        <v>42</v>
      </c>
      <c r="AH9" s="47"/>
      <c r="AI9" s="47"/>
      <c r="AJ9" s="47"/>
      <c r="AK9" s="47"/>
      <c r="AL9" s="48"/>
      <c r="AM9" s="49"/>
      <c r="AO9" s="72" t="s">
        <v>40</v>
      </c>
      <c r="AP9" s="73">
        <f>SUM(AP7:AP8)</f>
        <v>58000</v>
      </c>
      <c r="AQ9" s="73">
        <f>SUM(AQ7:AQ8)</f>
        <v>9000</v>
      </c>
      <c r="AR9" s="73">
        <f>SUM(AR7:AR8)</f>
        <v>8000</v>
      </c>
      <c r="AS9" s="73">
        <f>SUM(AS7:AS8)</f>
        <v>20000</v>
      </c>
      <c r="AT9" s="73">
        <f>SUM(AT7:AT8)</f>
        <v>21000</v>
      </c>
      <c r="AU9" s="47"/>
      <c r="AV9" s="63"/>
      <c r="AX9" s="30" t="s">
        <v>41</v>
      </c>
      <c r="AY9" s="47">
        <f t="shared" ref="AY9:BD9" si="4">SUM(AY6+AY7-AY8)</f>
        <v>1060000</v>
      </c>
      <c r="AZ9" s="47">
        <f t="shared" si="4"/>
        <v>1085000</v>
      </c>
      <c r="BA9" s="47">
        <f t="shared" si="4"/>
        <v>1107000</v>
      </c>
      <c r="BB9" s="47">
        <f t="shared" si="4"/>
        <v>1131000</v>
      </c>
      <c r="BC9" s="47">
        <f t="shared" si="4"/>
        <v>1157000</v>
      </c>
      <c r="BD9" s="71">
        <f t="shared" si="4"/>
        <v>1170000</v>
      </c>
      <c r="BF9" s="74" t="s">
        <v>43</v>
      </c>
      <c r="BG9" s="75"/>
      <c r="BH9" s="75"/>
      <c r="BI9" s="75"/>
      <c r="BJ9" s="76"/>
      <c r="BK9" s="76"/>
      <c r="BL9" s="62"/>
      <c r="BN9" s="30" t="s">
        <v>41</v>
      </c>
      <c r="BO9" s="56"/>
      <c r="BP9" s="56"/>
      <c r="BQ9" s="56"/>
      <c r="BR9" s="56"/>
      <c r="BS9" s="56"/>
      <c r="BT9" s="62"/>
      <c r="BV9" s="72" t="s">
        <v>44</v>
      </c>
      <c r="BW9" s="77"/>
      <c r="BX9" s="77"/>
      <c r="BY9" s="77"/>
      <c r="BZ9" s="76"/>
      <c r="CA9" s="65"/>
      <c r="CB9" s="62"/>
      <c r="CP9" s="137"/>
    </row>
    <row r="10" spans="1:94" ht="15" customHeight="1" x14ac:dyDescent="0.25">
      <c r="A10" s="27"/>
      <c r="B10" s="78"/>
      <c r="C10" s="78"/>
      <c r="D10" s="78"/>
      <c r="E10" s="79"/>
      <c r="F10" s="78"/>
      <c r="G10" s="80"/>
      <c r="I10" s="30"/>
      <c r="J10" s="56"/>
      <c r="K10" s="56"/>
      <c r="L10" s="56"/>
      <c r="M10" s="61"/>
      <c r="N10" s="56"/>
      <c r="O10" s="62"/>
      <c r="Q10" s="30" t="s">
        <v>45</v>
      </c>
      <c r="R10" s="47">
        <v>4750</v>
      </c>
      <c r="S10" s="47">
        <v>4700</v>
      </c>
      <c r="T10" s="47">
        <v>5000</v>
      </c>
      <c r="U10" s="47">
        <v>4500</v>
      </c>
      <c r="V10" s="47">
        <v>5000</v>
      </c>
      <c r="W10" s="49">
        <v>5000</v>
      </c>
      <c r="Y10" s="30"/>
      <c r="Z10" s="47"/>
      <c r="AA10" s="47"/>
      <c r="AB10" s="47"/>
      <c r="AC10" s="48"/>
      <c r="AD10" s="47"/>
      <c r="AE10" s="49"/>
      <c r="AG10" s="30" t="s">
        <v>45</v>
      </c>
      <c r="AH10" s="47">
        <v>197000</v>
      </c>
      <c r="AI10" s="47">
        <v>225000</v>
      </c>
      <c r="AJ10" s="47">
        <v>230000</v>
      </c>
      <c r="AK10" s="47">
        <v>240000</v>
      </c>
      <c r="AL10" s="48">
        <v>240000</v>
      </c>
      <c r="AM10" s="49">
        <v>220000</v>
      </c>
      <c r="AO10" s="30"/>
      <c r="AP10" s="76"/>
      <c r="AQ10" s="47"/>
      <c r="AR10" s="47"/>
      <c r="AS10" s="47"/>
      <c r="AT10" s="47"/>
      <c r="AU10" s="47"/>
      <c r="AV10" s="63"/>
      <c r="AX10" s="30"/>
      <c r="AY10" s="47"/>
      <c r="AZ10" s="47"/>
      <c r="BA10" s="47"/>
      <c r="BB10" s="48"/>
      <c r="BC10" s="47"/>
      <c r="BD10" s="49"/>
      <c r="BF10" s="81"/>
      <c r="BG10" s="75"/>
      <c r="BH10" s="75"/>
      <c r="BI10" s="75"/>
      <c r="BJ10" s="76"/>
      <c r="BK10" s="76"/>
      <c r="BL10" s="62"/>
      <c r="BN10" s="30"/>
      <c r="BO10" s="56"/>
      <c r="BP10" s="56"/>
      <c r="BQ10" s="56"/>
      <c r="BR10" s="56"/>
      <c r="BS10" s="56"/>
      <c r="BT10" s="62"/>
      <c r="BV10" s="55"/>
      <c r="BW10" s="77"/>
      <c r="BX10" s="77"/>
      <c r="BY10" s="77"/>
      <c r="BZ10" s="76"/>
      <c r="CA10" s="65"/>
      <c r="CB10" s="62"/>
      <c r="CP10" s="137"/>
    </row>
    <row r="11" spans="1:94" ht="15" customHeight="1" x14ac:dyDescent="0.25">
      <c r="A11" s="82" t="s">
        <v>46</v>
      </c>
      <c r="B11" s="83"/>
      <c r="C11" s="78"/>
      <c r="D11" s="78"/>
      <c r="E11" s="79"/>
      <c r="F11" s="78"/>
      <c r="G11" s="80"/>
      <c r="I11" s="30" t="s">
        <v>47</v>
      </c>
      <c r="J11" s="56"/>
      <c r="K11" s="56"/>
      <c r="L11" s="56"/>
      <c r="M11" s="61"/>
      <c r="N11" s="56"/>
      <c r="O11" s="62"/>
      <c r="Q11" s="30" t="s">
        <v>48</v>
      </c>
      <c r="R11" s="56"/>
      <c r="S11" s="56"/>
      <c r="T11" s="56"/>
      <c r="U11" s="56"/>
      <c r="V11" s="56"/>
      <c r="W11" s="62"/>
      <c r="Y11" s="30" t="s">
        <v>47</v>
      </c>
      <c r="Z11" s="47">
        <v>30000</v>
      </c>
      <c r="AA11" s="47">
        <v>30000</v>
      </c>
      <c r="AB11" s="47">
        <v>30000</v>
      </c>
      <c r="AC11" s="48">
        <v>32000</v>
      </c>
      <c r="AD11" s="48">
        <v>35000</v>
      </c>
      <c r="AE11" s="49">
        <v>33000</v>
      </c>
      <c r="AG11" s="30" t="s">
        <v>48</v>
      </c>
      <c r="AH11" s="47"/>
      <c r="AI11" s="47"/>
      <c r="AJ11" s="47"/>
      <c r="AK11" s="47"/>
      <c r="AL11" s="48"/>
      <c r="AM11" s="49"/>
      <c r="AO11" s="55" t="s">
        <v>46</v>
      </c>
      <c r="AP11" s="76"/>
      <c r="AQ11" s="47"/>
      <c r="AR11" s="47"/>
      <c r="AS11" s="47"/>
      <c r="AT11" s="47"/>
      <c r="AU11" s="47"/>
      <c r="AV11" s="63"/>
      <c r="AX11" s="30" t="s">
        <v>47</v>
      </c>
      <c r="AY11" s="47">
        <v>1100000</v>
      </c>
      <c r="AZ11" s="47">
        <v>1100000</v>
      </c>
      <c r="BA11" s="47">
        <v>1150000</v>
      </c>
      <c r="BB11" s="48">
        <v>1150000</v>
      </c>
      <c r="BC11" s="48">
        <v>1200000</v>
      </c>
      <c r="BD11" s="49">
        <v>1200000</v>
      </c>
      <c r="BF11" s="84" t="s">
        <v>49</v>
      </c>
      <c r="BG11" s="56"/>
      <c r="BH11" s="56"/>
      <c r="BI11" s="56"/>
      <c r="BJ11" s="48"/>
      <c r="BK11" s="48"/>
      <c r="BL11" s="62"/>
      <c r="BN11" s="30" t="s">
        <v>47</v>
      </c>
      <c r="BO11" s="56"/>
      <c r="BP11" s="56"/>
      <c r="BQ11" s="56"/>
      <c r="BR11" s="56"/>
      <c r="BS11" s="56"/>
      <c r="BT11" s="62"/>
      <c r="BV11" s="30" t="s">
        <v>49</v>
      </c>
      <c r="BW11" s="64"/>
      <c r="BX11" s="64"/>
      <c r="BY11" s="64"/>
      <c r="BZ11" s="48"/>
      <c r="CA11" s="65"/>
      <c r="CB11" s="62"/>
      <c r="CP11" s="137"/>
    </row>
    <row r="12" spans="1:94" ht="15" customHeight="1" x14ac:dyDescent="0.25">
      <c r="A12" s="85" t="s">
        <v>50</v>
      </c>
      <c r="B12" s="59">
        <f>SUM(C12:G12)</f>
        <v>55936</v>
      </c>
      <c r="C12" s="59">
        <f>C9</f>
        <v>12436</v>
      </c>
      <c r="D12" s="59">
        <f>D9</f>
        <v>17400</v>
      </c>
      <c r="E12" s="59">
        <f t="shared" ref="E12:F12" si="5">E9</f>
        <v>17400</v>
      </c>
      <c r="F12" s="59">
        <f t="shared" si="5"/>
        <v>8700</v>
      </c>
      <c r="G12" s="86">
        <v>0</v>
      </c>
      <c r="I12" s="30"/>
      <c r="J12" s="56"/>
      <c r="K12" s="56"/>
      <c r="L12" s="56"/>
      <c r="M12" s="61"/>
      <c r="N12" s="56"/>
      <c r="O12" s="62"/>
      <c r="Q12" s="30" t="s">
        <v>51</v>
      </c>
      <c r="R12" s="56"/>
      <c r="S12" s="56">
        <v>300</v>
      </c>
      <c r="T12" s="56"/>
      <c r="U12" s="56"/>
      <c r="V12" s="56"/>
      <c r="W12" s="62"/>
      <c r="Y12" s="30"/>
      <c r="Z12" s="47"/>
      <c r="AA12" s="47"/>
      <c r="AB12" s="47"/>
      <c r="AC12" s="48"/>
      <c r="AD12" s="47"/>
      <c r="AE12" s="49"/>
      <c r="AG12" s="30" t="s">
        <v>51</v>
      </c>
      <c r="AH12" s="47"/>
      <c r="AI12" s="47"/>
      <c r="AJ12" s="47">
        <v>5000</v>
      </c>
      <c r="AK12" s="47">
        <v>4000</v>
      </c>
      <c r="AL12" s="48">
        <v>4000</v>
      </c>
      <c r="AM12" s="49">
        <v>5000</v>
      </c>
      <c r="AO12" s="87" t="s">
        <v>50</v>
      </c>
      <c r="AP12" s="47">
        <f>SUM(AQ12:AT12)</f>
        <v>53000</v>
      </c>
      <c r="AQ12" s="47">
        <v>8000</v>
      </c>
      <c r="AR12" s="47">
        <v>7000</v>
      </c>
      <c r="AS12" s="47">
        <v>18000</v>
      </c>
      <c r="AT12" s="47">
        <v>20000</v>
      </c>
      <c r="AU12" s="47"/>
      <c r="AV12" s="49"/>
      <c r="AX12" s="30"/>
      <c r="AY12" s="47"/>
      <c r="AZ12" s="47"/>
      <c r="BA12" s="47"/>
      <c r="BB12" s="48"/>
      <c r="BC12" s="47"/>
      <c r="BD12" s="49"/>
      <c r="BF12" s="88" t="s">
        <v>52</v>
      </c>
      <c r="BG12" s="56"/>
      <c r="BH12" s="56"/>
      <c r="BI12" s="56"/>
      <c r="BJ12" s="48"/>
      <c r="BK12" s="48"/>
      <c r="BL12" s="62"/>
      <c r="BN12" s="30"/>
      <c r="BO12" s="56"/>
      <c r="BP12" s="56"/>
      <c r="BQ12" s="56"/>
      <c r="BR12" s="56"/>
      <c r="BS12" s="56"/>
      <c r="BT12" s="62"/>
      <c r="BV12" s="30" t="s">
        <v>53</v>
      </c>
      <c r="BW12" s="64"/>
      <c r="BX12" s="64"/>
      <c r="BY12" s="64"/>
      <c r="BZ12" s="48"/>
      <c r="CA12" s="65"/>
      <c r="CB12" s="62"/>
      <c r="CP12" s="137"/>
    </row>
    <row r="13" spans="1:94" ht="15" customHeight="1" x14ac:dyDescent="0.25">
      <c r="A13" s="85" t="s">
        <v>54</v>
      </c>
      <c r="B13" s="59"/>
      <c r="C13" s="59"/>
      <c r="D13" s="59"/>
      <c r="E13" s="59"/>
      <c r="F13" s="59"/>
      <c r="G13" s="86"/>
      <c r="I13" s="30" t="s">
        <v>55</v>
      </c>
      <c r="J13" s="56"/>
      <c r="K13" s="56"/>
      <c r="L13" s="56"/>
      <c r="M13" s="61"/>
      <c r="N13" s="56"/>
      <c r="O13" s="62"/>
      <c r="Q13" s="74" t="s">
        <v>56</v>
      </c>
      <c r="R13" s="73">
        <f t="shared" ref="R13:W13" si="6">SUM(R7:R12)</f>
        <v>4750</v>
      </c>
      <c r="S13" s="73">
        <f t="shared" si="6"/>
        <v>5000</v>
      </c>
      <c r="T13" s="73">
        <f t="shared" si="6"/>
        <v>5000</v>
      </c>
      <c r="U13" s="73">
        <f t="shared" si="6"/>
        <v>8000</v>
      </c>
      <c r="V13" s="73">
        <f t="shared" si="6"/>
        <v>8000</v>
      </c>
      <c r="W13" s="89">
        <f t="shared" si="6"/>
        <v>5000</v>
      </c>
      <c r="Y13" s="30" t="s">
        <v>55</v>
      </c>
      <c r="Z13" s="47">
        <f>Z9*0.03</f>
        <v>838.5</v>
      </c>
      <c r="AA13" s="47">
        <f>((AA9+Z9)/2)*0.03</f>
        <v>834.75</v>
      </c>
      <c r="AB13" s="47">
        <f t="shared" ref="AB13:AE13" si="7">((AB9+AA9)/2)*0.03</f>
        <v>834</v>
      </c>
      <c r="AC13" s="47">
        <f t="shared" si="7"/>
        <v>885</v>
      </c>
      <c r="AD13" s="47">
        <f t="shared" si="7"/>
        <v>981</v>
      </c>
      <c r="AE13" s="71">
        <f t="shared" si="7"/>
        <v>1002</v>
      </c>
      <c r="AG13" s="74" t="s">
        <v>56</v>
      </c>
      <c r="AH13" s="73">
        <f>AH7+AH10</f>
        <v>205000</v>
      </c>
      <c r="AI13" s="73">
        <f>SUM(AI7:AI12)</f>
        <v>235000</v>
      </c>
      <c r="AJ13" s="73">
        <f>SUM(AJ7:AJ12)</f>
        <v>242000</v>
      </c>
      <c r="AK13" s="73">
        <f>SUM(AK7:AK12)</f>
        <v>249000</v>
      </c>
      <c r="AL13" s="73">
        <f>SUM(AL7:AL12)</f>
        <v>251000</v>
      </c>
      <c r="AM13" s="89">
        <f>SUM(AM7:AM12)</f>
        <v>233000</v>
      </c>
      <c r="AO13" s="72" t="s">
        <v>57</v>
      </c>
      <c r="AP13" s="73">
        <f>SUM(AQ13:AT13)</f>
        <v>53000</v>
      </c>
      <c r="AQ13" s="73">
        <f>AQ12</f>
        <v>8000</v>
      </c>
      <c r="AR13" s="73">
        <f>AR12</f>
        <v>7000</v>
      </c>
      <c r="AS13" s="73">
        <f>SUM(AS12)</f>
        <v>18000</v>
      </c>
      <c r="AT13" s="73">
        <f>SUM(AT12)</f>
        <v>20000</v>
      </c>
      <c r="AU13" s="47"/>
      <c r="AV13" s="49"/>
      <c r="AX13" s="30" t="s">
        <v>55</v>
      </c>
      <c r="AY13" s="47">
        <f>AY9*0.03</f>
        <v>31800</v>
      </c>
      <c r="AZ13" s="47">
        <f>((AZ9+AY9)/2)*0.03</f>
        <v>32175</v>
      </c>
      <c r="BA13" s="47">
        <f t="shared" ref="BA13:BD13" si="8">((BA9+AZ9)/2)*0.03</f>
        <v>32880</v>
      </c>
      <c r="BB13" s="47">
        <f t="shared" si="8"/>
        <v>33570</v>
      </c>
      <c r="BC13" s="47">
        <f t="shared" si="8"/>
        <v>34320</v>
      </c>
      <c r="BD13" s="71">
        <f t="shared" si="8"/>
        <v>34905</v>
      </c>
      <c r="BF13" s="88" t="s">
        <v>58</v>
      </c>
      <c r="BG13" s="56"/>
      <c r="BH13" s="56"/>
      <c r="BI13" s="56"/>
      <c r="BJ13" s="48"/>
      <c r="BK13" s="48"/>
      <c r="BL13" s="62"/>
      <c r="BN13" s="30" t="s">
        <v>55</v>
      </c>
      <c r="BO13" s="56"/>
      <c r="BP13" s="56"/>
      <c r="BQ13" s="56"/>
      <c r="BR13" s="56"/>
      <c r="BS13" s="56"/>
      <c r="BT13" s="62"/>
      <c r="BV13" s="30" t="s">
        <v>59</v>
      </c>
      <c r="BW13" s="64"/>
      <c r="BX13" s="64"/>
      <c r="BY13" s="64"/>
      <c r="BZ13" s="56"/>
      <c r="CA13" s="65"/>
      <c r="CB13" s="62"/>
      <c r="CP13" s="137"/>
    </row>
    <row r="14" spans="1:94" ht="15" customHeight="1" x14ac:dyDescent="0.25">
      <c r="A14" s="85" t="s">
        <v>60</v>
      </c>
      <c r="B14" s="59"/>
      <c r="C14" s="59"/>
      <c r="D14" s="59"/>
      <c r="E14" s="59"/>
      <c r="F14" s="59"/>
      <c r="G14" s="86"/>
      <c r="I14" s="30"/>
      <c r="J14" s="56"/>
      <c r="K14" s="56"/>
      <c r="L14" s="56"/>
      <c r="M14" s="61"/>
      <c r="N14" s="56"/>
      <c r="O14" s="62"/>
      <c r="Q14" s="30"/>
      <c r="R14" s="56"/>
      <c r="S14" s="56"/>
      <c r="T14" s="56"/>
      <c r="U14" s="56"/>
      <c r="V14" s="56"/>
      <c r="W14" s="62"/>
      <c r="Y14" s="30"/>
      <c r="Z14" s="47"/>
      <c r="AA14" s="47"/>
      <c r="AB14" s="47"/>
      <c r="AC14" s="48"/>
      <c r="AD14" s="47"/>
      <c r="AE14" s="49"/>
      <c r="AG14" s="30"/>
      <c r="AH14" s="47"/>
      <c r="AI14" s="47"/>
      <c r="AJ14" s="47"/>
      <c r="AK14" s="47"/>
      <c r="AL14" s="48"/>
      <c r="AM14" s="49"/>
      <c r="AO14" s="30"/>
      <c r="AP14" s="76"/>
      <c r="AQ14" s="47"/>
      <c r="AR14" s="47"/>
      <c r="AS14" s="47"/>
      <c r="AT14" s="47"/>
      <c r="AU14" s="47"/>
      <c r="AV14" s="49"/>
      <c r="AX14" s="30"/>
      <c r="AY14" s="47"/>
      <c r="AZ14" s="47"/>
      <c r="BA14" s="47"/>
      <c r="BB14" s="48"/>
      <c r="BC14" s="47"/>
      <c r="BD14" s="49"/>
      <c r="BF14" s="88" t="s">
        <v>48</v>
      </c>
      <c r="BG14" s="56"/>
      <c r="BH14" s="56"/>
      <c r="BI14" s="56"/>
      <c r="BJ14" s="48"/>
      <c r="BK14" s="48"/>
      <c r="BL14" s="62"/>
      <c r="BN14" s="30"/>
      <c r="BO14" s="56"/>
      <c r="BP14" s="56"/>
      <c r="BQ14" s="56"/>
      <c r="BR14" s="56"/>
      <c r="BS14" s="56"/>
      <c r="BT14" s="62"/>
      <c r="BV14" s="30" t="s">
        <v>61</v>
      </c>
      <c r="BW14" s="64"/>
      <c r="BX14" s="64"/>
      <c r="BY14" s="64"/>
      <c r="BZ14" s="56"/>
      <c r="CA14" s="65"/>
      <c r="CB14" s="62"/>
      <c r="CP14" s="137"/>
    </row>
    <row r="15" spans="1:94" ht="15" customHeight="1" x14ac:dyDescent="0.25">
      <c r="A15" s="85" t="s">
        <v>62</v>
      </c>
      <c r="B15" s="59"/>
      <c r="C15" s="59"/>
      <c r="D15" s="59"/>
      <c r="E15" s="59"/>
      <c r="F15" s="59"/>
      <c r="G15" s="86"/>
      <c r="I15" s="55" t="s">
        <v>63</v>
      </c>
      <c r="J15" s="56"/>
      <c r="K15" s="56"/>
      <c r="L15" s="56"/>
      <c r="M15" s="61"/>
      <c r="N15" s="56"/>
      <c r="O15" s="62"/>
      <c r="Q15" s="55" t="s">
        <v>64</v>
      </c>
      <c r="R15" s="56"/>
      <c r="S15" s="56"/>
      <c r="T15" s="56"/>
      <c r="U15" s="56"/>
      <c r="V15" s="56"/>
      <c r="W15" s="62"/>
      <c r="Y15" s="55" t="s">
        <v>63</v>
      </c>
      <c r="Z15" s="47"/>
      <c r="AA15" s="47"/>
      <c r="AB15" s="47"/>
      <c r="AC15" s="48"/>
      <c r="AD15" s="47"/>
      <c r="AE15" s="49"/>
      <c r="AG15" s="55" t="s">
        <v>64</v>
      </c>
      <c r="AH15" s="47"/>
      <c r="AI15" s="47"/>
      <c r="AJ15" s="47"/>
      <c r="AK15" s="47"/>
      <c r="AL15" s="48"/>
      <c r="AM15" s="49"/>
      <c r="AO15" s="55" t="s">
        <v>49</v>
      </c>
      <c r="AP15" s="76"/>
      <c r="AQ15" s="47"/>
      <c r="AR15" s="47"/>
      <c r="AS15" s="47"/>
      <c r="AT15" s="47"/>
      <c r="AU15" s="47"/>
      <c r="AV15" s="49"/>
      <c r="AX15" s="55" t="s">
        <v>63</v>
      </c>
      <c r="AY15" s="47"/>
      <c r="AZ15" s="47"/>
      <c r="BA15" s="47"/>
      <c r="BB15" s="48"/>
      <c r="BC15" s="47"/>
      <c r="BD15" s="49"/>
      <c r="BF15" s="88" t="s">
        <v>65</v>
      </c>
      <c r="BG15" s="56"/>
      <c r="BH15" s="56"/>
      <c r="BI15" s="56"/>
      <c r="BJ15" s="48"/>
      <c r="BK15" s="48"/>
      <c r="BL15" s="62"/>
      <c r="BN15" s="55" t="s">
        <v>63</v>
      </c>
      <c r="BO15" s="56"/>
      <c r="BP15" s="56"/>
      <c r="BQ15" s="56"/>
      <c r="BR15" s="56"/>
      <c r="BS15" s="56"/>
      <c r="BT15" s="62"/>
      <c r="BV15" s="30" t="s">
        <v>66</v>
      </c>
      <c r="BW15" s="64"/>
      <c r="BX15" s="64"/>
      <c r="BY15" s="64"/>
      <c r="BZ15" s="56"/>
      <c r="CA15" s="65"/>
      <c r="CB15" s="62"/>
      <c r="CP15" s="137"/>
    </row>
    <row r="16" spans="1:94" ht="15" customHeight="1" x14ac:dyDescent="0.25">
      <c r="A16" s="68" t="s">
        <v>57</v>
      </c>
      <c r="B16" s="69">
        <f>SUM(B12:B15)</f>
        <v>55936</v>
      </c>
      <c r="C16" s="69">
        <f t="shared" ref="C16" si="9">SUM(C12:C15)</f>
        <v>12436</v>
      </c>
      <c r="D16" s="69">
        <f>SUM(D12:D15)</f>
        <v>17400</v>
      </c>
      <c r="E16" s="69">
        <f t="shared" ref="E16:G16" si="10">SUM(E12:E15)</f>
        <v>17400</v>
      </c>
      <c r="F16" s="69">
        <f t="shared" si="10"/>
        <v>8700</v>
      </c>
      <c r="G16" s="70">
        <f t="shared" si="10"/>
        <v>0</v>
      </c>
      <c r="I16" s="30" t="s">
        <v>67</v>
      </c>
      <c r="J16" s="56"/>
      <c r="K16" s="56"/>
      <c r="L16" s="56"/>
      <c r="M16" s="61"/>
      <c r="N16" s="56"/>
      <c r="O16" s="62"/>
      <c r="Q16" s="30" t="s">
        <v>50</v>
      </c>
      <c r="R16" s="47">
        <v>4750</v>
      </c>
      <c r="S16" s="47">
        <v>5000</v>
      </c>
      <c r="T16" s="47">
        <v>5000</v>
      </c>
      <c r="U16" s="47">
        <v>8000</v>
      </c>
      <c r="V16" s="47">
        <v>8000</v>
      </c>
      <c r="W16" s="71">
        <v>5000</v>
      </c>
      <c r="Y16" s="34" t="s">
        <v>67</v>
      </c>
      <c r="Z16" s="90">
        <f t="shared" ref="Z16:AE16" si="11">Z13+Z8</f>
        <v>5638.5</v>
      </c>
      <c r="AA16" s="90">
        <f t="shared" si="11"/>
        <v>5634.75</v>
      </c>
      <c r="AB16" s="90">
        <f t="shared" si="11"/>
        <v>5634</v>
      </c>
      <c r="AC16" s="90">
        <f t="shared" si="11"/>
        <v>5685</v>
      </c>
      <c r="AD16" s="90">
        <f t="shared" si="11"/>
        <v>5781</v>
      </c>
      <c r="AE16" s="91">
        <f t="shared" si="11"/>
        <v>7802</v>
      </c>
      <c r="AG16" s="87" t="s">
        <v>50</v>
      </c>
      <c r="AH16" s="47">
        <v>205000</v>
      </c>
      <c r="AI16" s="47">
        <v>225000</v>
      </c>
      <c r="AJ16" s="47">
        <v>227000</v>
      </c>
      <c r="AK16" s="47">
        <v>239000</v>
      </c>
      <c r="AL16" s="48">
        <v>241000</v>
      </c>
      <c r="AM16" s="49">
        <v>233000</v>
      </c>
      <c r="AO16" s="30" t="s">
        <v>31</v>
      </c>
      <c r="AP16" s="47">
        <f>SUM(AQ16:AT16)</f>
        <v>23000</v>
      </c>
      <c r="AQ16" s="47">
        <v>8000</v>
      </c>
      <c r="AR16" s="47">
        <v>7000</v>
      </c>
      <c r="AS16" s="47">
        <v>5000</v>
      </c>
      <c r="AT16" s="47">
        <v>3000</v>
      </c>
      <c r="AU16" s="47"/>
      <c r="AV16" s="63"/>
      <c r="AX16" s="34" t="s">
        <v>67</v>
      </c>
      <c r="AY16" s="90">
        <f t="shared" ref="AY16:BD16" si="12">AY13+AY8</f>
        <v>226800</v>
      </c>
      <c r="AZ16" s="90">
        <f t="shared" si="12"/>
        <v>232175</v>
      </c>
      <c r="BA16" s="90">
        <f t="shared" si="12"/>
        <v>237880</v>
      </c>
      <c r="BB16" s="90">
        <f t="shared" si="12"/>
        <v>248570</v>
      </c>
      <c r="BC16" s="90">
        <f t="shared" si="12"/>
        <v>249320</v>
      </c>
      <c r="BD16" s="91">
        <f t="shared" si="12"/>
        <v>254905</v>
      </c>
      <c r="BF16" s="88" t="s">
        <v>61</v>
      </c>
      <c r="BG16" s="56"/>
      <c r="BH16" s="56"/>
      <c r="BI16" s="56"/>
      <c r="BJ16" s="56"/>
      <c r="BK16" s="56"/>
      <c r="BL16" s="62"/>
      <c r="BN16" s="30" t="s">
        <v>67</v>
      </c>
      <c r="BO16" s="56"/>
      <c r="BP16" s="56"/>
      <c r="BQ16" s="56"/>
      <c r="BR16" s="56"/>
      <c r="BS16" s="56"/>
      <c r="BT16" s="62"/>
      <c r="BV16" s="55"/>
      <c r="BW16" s="56"/>
      <c r="BX16" s="56"/>
      <c r="BY16" s="56"/>
      <c r="BZ16" s="56"/>
      <c r="CA16" s="65"/>
      <c r="CB16" s="92"/>
      <c r="CP16" s="137"/>
    </row>
    <row r="17" spans="1:94" ht="15" customHeight="1" x14ac:dyDescent="0.25">
      <c r="A17" s="27"/>
      <c r="B17" s="78"/>
      <c r="C17" s="78"/>
      <c r="D17" s="78"/>
      <c r="E17" s="79"/>
      <c r="F17" s="78"/>
      <c r="G17" s="80"/>
      <c r="I17" s="34" t="s">
        <v>68</v>
      </c>
      <c r="J17" s="93"/>
      <c r="K17" s="93"/>
      <c r="L17" s="93"/>
      <c r="M17" s="94"/>
      <c r="N17" s="93"/>
      <c r="O17" s="95"/>
      <c r="Q17" s="30" t="s">
        <v>54</v>
      </c>
      <c r="R17" s="56"/>
      <c r="S17" s="56"/>
      <c r="T17" s="56"/>
      <c r="U17" s="56"/>
      <c r="V17" s="56"/>
      <c r="W17" s="62"/>
      <c r="AG17" s="87" t="s">
        <v>54</v>
      </c>
      <c r="AH17" s="47"/>
      <c r="AI17" s="47">
        <v>10000</v>
      </c>
      <c r="AJ17" s="47">
        <v>15000</v>
      </c>
      <c r="AK17" s="47">
        <v>10000</v>
      </c>
      <c r="AL17" s="48">
        <v>10000</v>
      </c>
      <c r="AM17" s="49"/>
      <c r="AO17" s="30" t="s">
        <v>53</v>
      </c>
      <c r="AP17" s="47">
        <f>SUM(AS17:AT17)</f>
        <v>30000</v>
      </c>
      <c r="AQ17" s="47"/>
      <c r="AR17" s="47"/>
      <c r="AS17" s="47">
        <v>13000</v>
      </c>
      <c r="AT17" s="47">
        <v>17000</v>
      </c>
      <c r="AU17" s="47"/>
      <c r="AV17" s="63"/>
      <c r="BF17" s="88"/>
      <c r="BG17" s="56"/>
      <c r="BH17" s="56"/>
      <c r="BI17" s="56"/>
      <c r="BJ17" s="56"/>
      <c r="BK17" s="56"/>
      <c r="BL17" s="62"/>
      <c r="BN17" s="34" t="s">
        <v>69</v>
      </c>
      <c r="BO17" s="93"/>
      <c r="BP17" s="93"/>
      <c r="BQ17" s="93"/>
      <c r="BR17" s="93"/>
      <c r="BS17" s="93"/>
      <c r="BT17" s="95"/>
      <c r="BV17" s="55" t="s">
        <v>64</v>
      </c>
      <c r="BW17" s="77"/>
      <c r="BX17" s="77"/>
      <c r="BY17" s="77"/>
      <c r="BZ17" s="76"/>
      <c r="CA17" s="65"/>
      <c r="CB17" s="62"/>
      <c r="CP17" s="137"/>
    </row>
    <row r="18" spans="1:94" ht="15" customHeight="1" x14ac:dyDescent="0.25">
      <c r="A18" s="82" t="s">
        <v>49</v>
      </c>
      <c r="B18" s="78"/>
      <c r="C18" s="78"/>
      <c r="D18" s="78"/>
      <c r="E18" s="79"/>
      <c r="F18" s="78"/>
      <c r="G18" s="80"/>
      <c r="Q18" s="30" t="s">
        <v>60</v>
      </c>
      <c r="R18" s="56"/>
      <c r="S18" s="56"/>
      <c r="T18" s="56"/>
      <c r="U18" s="56"/>
      <c r="V18" s="56"/>
      <c r="W18" s="62"/>
      <c r="AG18" s="96" t="s">
        <v>57</v>
      </c>
      <c r="AH18" s="97">
        <f>SUM(AH16:AH17)</f>
        <v>205000</v>
      </c>
      <c r="AI18" s="97">
        <f>SUM(AI16:AI17)</f>
        <v>235000</v>
      </c>
      <c r="AJ18" s="97">
        <f t="shared" ref="AJ18:AM18" si="13">SUM(AJ16:AJ17)</f>
        <v>242000</v>
      </c>
      <c r="AK18" s="97">
        <f t="shared" si="13"/>
        <v>249000</v>
      </c>
      <c r="AL18" s="97">
        <f t="shared" si="13"/>
        <v>251000</v>
      </c>
      <c r="AM18" s="98">
        <f t="shared" si="13"/>
        <v>233000</v>
      </c>
      <c r="AO18" s="99" t="s">
        <v>70</v>
      </c>
      <c r="AP18" s="97">
        <f t="shared" ref="AP18:AT18" si="14">SUM(AP16:AP17)</f>
        <v>53000</v>
      </c>
      <c r="AQ18" s="97">
        <f t="shared" si="14"/>
        <v>8000</v>
      </c>
      <c r="AR18" s="97">
        <f t="shared" si="14"/>
        <v>7000</v>
      </c>
      <c r="AS18" s="97">
        <f t="shared" si="14"/>
        <v>18000</v>
      </c>
      <c r="AT18" s="97">
        <f t="shared" si="14"/>
        <v>20000</v>
      </c>
      <c r="AU18" s="90"/>
      <c r="AV18" s="100"/>
      <c r="BF18" s="81" t="s">
        <v>46</v>
      </c>
      <c r="BG18" s="75"/>
      <c r="BH18" s="75"/>
      <c r="BI18" s="75"/>
      <c r="BJ18" s="76"/>
      <c r="BK18" s="76"/>
      <c r="BL18" s="62"/>
      <c r="BV18" s="87" t="s">
        <v>71</v>
      </c>
      <c r="BW18" s="77"/>
      <c r="BX18" s="77"/>
      <c r="BY18" s="77"/>
      <c r="BZ18" s="76"/>
      <c r="CA18" s="65"/>
      <c r="CB18" s="62"/>
      <c r="CP18" s="137"/>
    </row>
    <row r="19" spans="1:94" ht="15" customHeight="1" x14ac:dyDescent="0.25">
      <c r="A19" s="27" t="s">
        <v>31</v>
      </c>
      <c r="B19" s="66">
        <f>SUM(C19:G19)</f>
        <v>55936</v>
      </c>
      <c r="C19" s="59">
        <f>C9</f>
        <v>12436</v>
      </c>
      <c r="D19" s="59">
        <f>D9</f>
        <v>17400</v>
      </c>
      <c r="E19" s="59">
        <f t="shared" ref="E19:F19" si="15">E9</f>
        <v>17400</v>
      </c>
      <c r="F19" s="59">
        <f t="shared" si="15"/>
        <v>8700</v>
      </c>
      <c r="G19" s="60">
        <v>0</v>
      </c>
      <c r="Q19" s="30" t="s">
        <v>62</v>
      </c>
      <c r="R19" s="56"/>
      <c r="S19" s="56"/>
      <c r="T19" s="56"/>
      <c r="U19" s="56"/>
      <c r="V19" s="56"/>
      <c r="W19" s="62"/>
      <c r="AV19" s="56"/>
      <c r="BF19" s="101" t="s">
        <v>72</v>
      </c>
      <c r="BG19" s="75"/>
      <c r="BH19" s="75"/>
      <c r="BI19" s="75"/>
      <c r="BJ19" s="76"/>
      <c r="BK19" s="76"/>
      <c r="BL19" s="62"/>
      <c r="BV19" s="87" t="s">
        <v>73</v>
      </c>
      <c r="BW19" s="64"/>
      <c r="BX19" s="64"/>
      <c r="BY19" s="64"/>
      <c r="BZ19" s="47"/>
      <c r="CA19" s="65"/>
      <c r="CB19" s="62"/>
      <c r="CP19" s="137"/>
    </row>
    <row r="20" spans="1:94" ht="15" customHeight="1" x14ac:dyDescent="0.25">
      <c r="A20" s="27" t="s">
        <v>53</v>
      </c>
      <c r="B20" s="66"/>
      <c r="C20" s="59"/>
      <c r="D20" s="59"/>
      <c r="E20" s="59"/>
      <c r="F20" s="59"/>
      <c r="G20" s="60"/>
      <c r="Q20" s="102" t="s">
        <v>57</v>
      </c>
      <c r="R20" s="97">
        <f t="shared" ref="R20:W20" si="16">SUM(R16:R19)</f>
        <v>4750</v>
      </c>
      <c r="S20" s="97">
        <f t="shared" si="16"/>
        <v>5000</v>
      </c>
      <c r="T20" s="97">
        <f t="shared" si="16"/>
        <v>5000</v>
      </c>
      <c r="U20" s="97">
        <f t="shared" si="16"/>
        <v>8000</v>
      </c>
      <c r="V20" s="97">
        <f t="shared" si="16"/>
        <v>8000</v>
      </c>
      <c r="W20" s="98">
        <f t="shared" si="16"/>
        <v>5000</v>
      </c>
      <c r="AV20" s="56"/>
      <c r="BF20" s="101" t="s">
        <v>71</v>
      </c>
      <c r="BG20" s="75"/>
      <c r="BH20" s="75"/>
      <c r="BI20" s="75"/>
      <c r="BJ20" s="76"/>
      <c r="BK20" s="76"/>
      <c r="BL20" s="62"/>
      <c r="BV20" s="87" t="s">
        <v>74</v>
      </c>
      <c r="BW20" s="77"/>
      <c r="BX20" s="77"/>
      <c r="BY20" s="77"/>
      <c r="BZ20" s="76"/>
      <c r="CA20" s="65"/>
      <c r="CB20" s="62"/>
      <c r="CP20" s="137"/>
    </row>
    <row r="21" spans="1:94" ht="15" customHeight="1" x14ac:dyDescent="0.25">
      <c r="A21" s="27" t="s">
        <v>75</v>
      </c>
      <c r="B21" s="66"/>
      <c r="C21" s="59"/>
      <c r="D21" s="59"/>
      <c r="E21" s="59"/>
      <c r="F21" s="59"/>
      <c r="G21" s="60"/>
      <c r="AV21" s="56"/>
      <c r="BF21" s="101" t="s">
        <v>74</v>
      </c>
      <c r="BG21" s="75"/>
      <c r="BH21" s="75"/>
      <c r="BI21" s="75"/>
      <c r="BJ21" s="76"/>
      <c r="BK21" s="76"/>
      <c r="BL21" s="62"/>
      <c r="BV21" s="87" t="s">
        <v>72</v>
      </c>
      <c r="BW21" s="77"/>
      <c r="BX21" s="77"/>
      <c r="BY21" s="77"/>
      <c r="BZ21" s="76"/>
      <c r="CA21" s="65"/>
      <c r="CB21" s="62"/>
      <c r="CP21" s="137"/>
    </row>
    <row r="22" spans="1:94" ht="15" customHeight="1" x14ac:dyDescent="0.25">
      <c r="A22" s="27" t="s">
        <v>51</v>
      </c>
      <c r="B22" s="66"/>
      <c r="C22" s="59"/>
      <c r="D22" s="59"/>
      <c r="E22" s="59"/>
      <c r="F22" s="59"/>
      <c r="G22" s="60"/>
      <c r="AV22" s="56"/>
      <c r="BF22" s="101" t="s">
        <v>69</v>
      </c>
      <c r="BG22" s="56"/>
      <c r="BH22" s="56"/>
      <c r="BI22" s="56"/>
      <c r="BJ22" s="47"/>
      <c r="BK22" s="47"/>
      <c r="BL22" s="62"/>
      <c r="BV22" s="87" t="s">
        <v>69</v>
      </c>
      <c r="BW22" s="77"/>
      <c r="BX22" s="77"/>
      <c r="BY22" s="77"/>
      <c r="BZ22" s="76"/>
      <c r="CA22" s="65"/>
      <c r="CB22" s="62"/>
      <c r="CP22" s="137"/>
    </row>
    <row r="23" spans="1:94" ht="15" customHeight="1" x14ac:dyDescent="0.25">
      <c r="A23" s="103" t="s">
        <v>70</v>
      </c>
      <c r="B23" s="104">
        <f>SUM(B19:B22)</f>
        <v>55936</v>
      </c>
      <c r="C23" s="104">
        <f t="shared" ref="C23:G23" si="17">SUM(C19:C22)</f>
        <v>12436</v>
      </c>
      <c r="D23" s="104">
        <f t="shared" si="17"/>
        <v>17400</v>
      </c>
      <c r="E23" s="104">
        <f t="shared" si="17"/>
        <v>17400</v>
      </c>
      <c r="F23" s="104">
        <f t="shared" si="17"/>
        <v>8700</v>
      </c>
      <c r="G23" s="105">
        <f t="shared" si="17"/>
        <v>0</v>
      </c>
      <c r="AV23" s="56"/>
      <c r="BF23" s="74" t="s">
        <v>76</v>
      </c>
      <c r="BG23" s="56"/>
      <c r="BH23" s="56"/>
      <c r="BI23" s="56"/>
      <c r="BJ23" s="56"/>
      <c r="BK23" s="56"/>
      <c r="BL23" s="62"/>
      <c r="BV23" s="72" t="s">
        <v>76</v>
      </c>
      <c r="BW23" s="64"/>
      <c r="BX23" s="64"/>
      <c r="BY23" s="64"/>
      <c r="BZ23" s="56"/>
      <c r="CA23" s="65"/>
      <c r="CB23" s="62"/>
      <c r="CP23" s="137"/>
    </row>
    <row r="24" spans="1:94" ht="15" customHeight="1" x14ac:dyDescent="0.25">
      <c r="BF24" s="88"/>
      <c r="BG24" s="61"/>
      <c r="BH24" s="61"/>
      <c r="BI24" s="61"/>
      <c r="BJ24" s="61"/>
      <c r="BK24" s="61"/>
      <c r="BL24" s="62"/>
      <c r="BV24" s="30"/>
      <c r="BW24" s="64"/>
      <c r="BX24" s="64"/>
      <c r="BY24" s="64"/>
      <c r="BZ24" s="56"/>
      <c r="CA24" s="65"/>
      <c r="CB24" s="62"/>
      <c r="CP24" s="137"/>
    </row>
    <row r="25" spans="1:94" ht="15" customHeight="1" x14ac:dyDescent="0.25">
      <c r="A25" s="13"/>
      <c r="BF25" s="81" t="s">
        <v>77</v>
      </c>
      <c r="BG25" s="31"/>
      <c r="BH25" s="31"/>
      <c r="BI25" s="32"/>
      <c r="BJ25" s="32"/>
      <c r="BK25" s="32"/>
      <c r="BL25" s="33"/>
      <c r="BV25" s="55" t="s">
        <v>77</v>
      </c>
      <c r="BW25" s="31"/>
      <c r="BX25" s="31"/>
      <c r="BY25" s="32"/>
      <c r="BZ25" s="32"/>
      <c r="CA25" s="57"/>
      <c r="CB25" s="33"/>
      <c r="CP25" s="137"/>
    </row>
    <row r="26" spans="1:94" ht="15" customHeight="1" x14ac:dyDescent="0.2">
      <c r="A26" s="56"/>
      <c r="B26" s="31"/>
      <c r="C26" s="106"/>
      <c r="D26" s="31"/>
      <c r="E26" s="31"/>
      <c r="F26" s="32"/>
      <c r="G26" s="32"/>
      <c r="BF26" s="88" t="s">
        <v>78</v>
      </c>
      <c r="BG26" s="56"/>
      <c r="BH26" s="56"/>
      <c r="BI26" s="56"/>
      <c r="BJ26" s="56"/>
      <c r="BK26" s="56"/>
      <c r="BL26" s="62"/>
      <c r="BV26" s="30" t="s">
        <v>78</v>
      </c>
      <c r="BW26" s="56"/>
      <c r="BX26" s="56"/>
      <c r="BY26" s="56"/>
      <c r="BZ26" s="56"/>
      <c r="CA26" s="65"/>
      <c r="CB26" s="62"/>
      <c r="CP26" s="137"/>
    </row>
    <row r="27" spans="1:94" ht="15" customHeight="1" x14ac:dyDescent="0.2">
      <c r="A27" s="56"/>
      <c r="B27" s="31"/>
      <c r="C27" s="32"/>
      <c r="D27" s="31"/>
      <c r="E27" s="32"/>
      <c r="F27" s="32"/>
      <c r="G27" s="32"/>
      <c r="Z27" s="8"/>
      <c r="BF27" s="88" t="s">
        <v>79</v>
      </c>
      <c r="BG27" s="56"/>
      <c r="BH27" s="56"/>
      <c r="BI27" s="56"/>
      <c r="BJ27" s="56"/>
      <c r="BK27" s="56"/>
      <c r="BL27" s="62"/>
      <c r="BV27" s="30" t="s">
        <v>79</v>
      </c>
      <c r="BW27" s="56"/>
      <c r="BX27" s="56"/>
      <c r="BY27" s="56"/>
      <c r="BZ27" s="56"/>
      <c r="CA27" s="65"/>
      <c r="CB27" s="62"/>
      <c r="CP27" s="137"/>
    </row>
    <row r="28" spans="1:94" ht="15" customHeight="1" x14ac:dyDescent="0.25">
      <c r="A28" s="75"/>
      <c r="B28" s="64"/>
      <c r="C28" s="64"/>
      <c r="D28" s="64"/>
      <c r="E28" s="64"/>
      <c r="F28" s="64"/>
      <c r="G28" s="56"/>
      <c r="BF28" s="74" t="s">
        <v>80</v>
      </c>
      <c r="BG28" s="56"/>
      <c r="BH28" s="56"/>
      <c r="BI28" s="56"/>
      <c r="BJ28" s="56"/>
      <c r="BK28" s="56"/>
      <c r="BL28" s="62"/>
      <c r="BV28" s="72" t="s">
        <v>80</v>
      </c>
      <c r="BW28" s="56"/>
      <c r="BX28" s="56"/>
      <c r="BY28" s="56"/>
      <c r="BZ28" s="56"/>
      <c r="CA28" s="65"/>
      <c r="CB28" s="62"/>
      <c r="CP28" s="137"/>
    </row>
    <row r="29" spans="1:94" ht="15" customHeight="1" x14ac:dyDescent="0.25">
      <c r="A29" s="56"/>
      <c r="B29" s="64"/>
      <c r="C29" s="64"/>
      <c r="D29" s="64"/>
      <c r="E29" s="64"/>
      <c r="F29" s="64"/>
      <c r="G29" s="56"/>
      <c r="BF29" s="81"/>
      <c r="BG29" s="56"/>
      <c r="BH29" s="56"/>
      <c r="BI29" s="56"/>
      <c r="BJ29" s="56"/>
      <c r="BK29" s="56"/>
      <c r="BL29" s="62"/>
      <c r="BV29" s="55"/>
      <c r="BW29" s="56"/>
      <c r="BX29" s="56"/>
      <c r="BY29" s="56"/>
      <c r="BZ29" s="56"/>
      <c r="CA29" s="65"/>
      <c r="CB29" s="62"/>
      <c r="CP29" s="137"/>
    </row>
    <row r="30" spans="1:94" ht="15" customHeight="1" x14ac:dyDescent="0.25">
      <c r="A30" s="56"/>
      <c r="B30" s="64"/>
      <c r="C30" s="64"/>
      <c r="D30" s="64"/>
      <c r="E30" s="64"/>
      <c r="F30" s="64"/>
      <c r="G30" s="56"/>
      <c r="BF30" s="107" t="s">
        <v>49</v>
      </c>
      <c r="BG30" s="56"/>
      <c r="BH30" s="56"/>
      <c r="BI30" s="56"/>
      <c r="BJ30" s="48"/>
      <c r="BK30" s="48"/>
      <c r="BL30" s="62"/>
      <c r="BV30" s="107" t="s">
        <v>49</v>
      </c>
      <c r="BW30" s="64"/>
      <c r="BX30" s="64"/>
      <c r="BY30" s="64"/>
      <c r="BZ30" s="48"/>
      <c r="CA30" s="65"/>
      <c r="CB30" s="62"/>
      <c r="CP30" s="137"/>
    </row>
    <row r="31" spans="1:94" ht="15" customHeight="1" x14ac:dyDescent="0.25">
      <c r="A31" s="108"/>
      <c r="B31" s="64"/>
      <c r="C31" s="64"/>
      <c r="D31" s="64"/>
      <c r="E31" s="64"/>
      <c r="F31" s="64"/>
      <c r="G31" s="56"/>
      <c r="BF31" s="30" t="s">
        <v>52</v>
      </c>
      <c r="BG31" s="56"/>
      <c r="BH31" s="56"/>
      <c r="BI31" s="56"/>
      <c r="BJ31" s="48"/>
      <c r="BK31" s="48"/>
      <c r="BL31" s="62"/>
      <c r="BV31" s="30" t="s">
        <v>53</v>
      </c>
      <c r="BW31" s="64"/>
      <c r="BX31" s="64"/>
      <c r="BY31" s="64"/>
      <c r="BZ31" s="48"/>
      <c r="CA31" s="65"/>
      <c r="CB31" s="62"/>
      <c r="CP31" s="137"/>
    </row>
    <row r="32" spans="1:94" ht="15" customHeight="1" x14ac:dyDescent="0.25">
      <c r="A32" s="56"/>
      <c r="B32" s="109"/>
      <c r="C32" s="109"/>
      <c r="D32" s="109"/>
      <c r="E32" s="109"/>
      <c r="F32" s="109"/>
      <c r="G32" s="56"/>
      <c r="BF32" s="30" t="s">
        <v>58</v>
      </c>
      <c r="BG32" s="56"/>
      <c r="BH32" s="56"/>
      <c r="BI32" s="56"/>
      <c r="BJ32" s="48"/>
      <c r="BK32" s="48"/>
      <c r="BL32" s="62"/>
      <c r="BV32" s="30" t="s">
        <v>59</v>
      </c>
      <c r="BW32" s="64"/>
      <c r="BX32" s="64"/>
      <c r="BY32" s="64"/>
      <c r="BZ32" s="56"/>
      <c r="CA32" s="65"/>
      <c r="CB32" s="62"/>
      <c r="CP32" s="137"/>
    </row>
    <row r="33" spans="1:94" ht="15" customHeight="1" x14ac:dyDescent="0.25">
      <c r="A33" s="75"/>
      <c r="B33" s="110"/>
      <c r="C33" s="109"/>
      <c r="D33" s="109"/>
      <c r="E33" s="109"/>
      <c r="F33" s="109"/>
      <c r="G33" s="56"/>
      <c r="BF33" s="30" t="s">
        <v>48</v>
      </c>
      <c r="BG33" s="56"/>
      <c r="BH33" s="56"/>
      <c r="BI33" s="56"/>
      <c r="BJ33" s="48"/>
      <c r="BK33" s="48"/>
      <c r="BL33" s="62"/>
      <c r="BV33" s="30" t="s">
        <v>61</v>
      </c>
      <c r="BW33" s="64"/>
      <c r="BX33" s="64"/>
      <c r="BY33" s="64"/>
      <c r="BZ33" s="56"/>
      <c r="CA33" s="65"/>
      <c r="CB33" s="62"/>
      <c r="CP33" s="137"/>
    </row>
    <row r="34" spans="1:94" ht="15" customHeight="1" x14ac:dyDescent="0.25">
      <c r="A34" s="111"/>
      <c r="B34" s="47"/>
      <c r="C34" s="47"/>
      <c r="D34" s="47"/>
      <c r="E34" s="47"/>
      <c r="F34" s="47"/>
      <c r="G34" s="48"/>
      <c r="BF34" s="30" t="s">
        <v>65</v>
      </c>
      <c r="BG34" s="56"/>
      <c r="BH34" s="56"/>
      <c r="BI34" s="56"/>
      <c r="BJ34" s="48"/>
      <c r="BK34" s="48"/>
      <c r="BL34" s="62"/>
      <c r="BV34" s="30" t="s">
        <v>66</v>
      </c>
      <c r="BW34" s="64"/>
      <c r="BX34" s="64"/>
      <c r="BY34" s="64"/>
      <c r="BZ34" s="56"/>
      <c r="CA34" s="65"/>
      <c r="CB34" s="62"/>
      <c r="CP34" s="137"/>
    </row>
    <row r="35" spans="1:94" ht="15" customHeight="1" x14ac:dyDescent="0.2">
      <c r="A35" s="111"/>
      <c r="B35" s="47"/>
      <c r="C35" s="47"/>
      <c r="D35" s="47"/>
      <c r="E35" s="47"/>
      <c r="F35" s="47"/>
      <c r="G35" s="48"/>
      <c r="BF35" s="30" t="s">
        <v>61</v>
      </c>
      <c r="BG35" s="56"/>
      <c r="BH35" s="56"/>
      <c r="BI35" s="56"/>
      <c r="BJ35" s="56"/>
      <c r="BK35" s="56"/>
      <c r="BL35" s="62"/>
      <c r="BV35" s="112"/>
      <c r="BW35" s="2"/>
      <c r="BX35" s="2"/>
      <c r="BY35" s="2"/>
      <c r="BZ35" s="2"/>
      <c r="CA35" s="2"/>
      <c r="CB35" s="92"/>
      <c r="CP35" s="137"/>
    </row>
    <row r="36" spans="1:94" ht="15" customHeight="1" x14ac:dyDescent="0.25">
      <c r="A36" s="111"/>
      <c r="B36" s="47"/>
      <c r="C36" s="47"/>
      <c r="D36" s="47"/>
      <c r="E36" s="47"/>
      <c r="F36" s="47"/>
      <c r="G36" s="48"/>
      <c r="BF36" s="30"/>
      <c r="BG36" s="56"/>
      <c r="BH36" s="56"/>
      <c r="BI36" s="56"/>
      <c r="BJ36" s="56"/>
      <c r="BK36" s="56"/>
      <c r="BL36" s="62"/>
      <c r="BV36" s="55" t="s">
        <v>46</v>
      </c>
      <c r="BW36" s="56"/>
      <c r="BX36" s="56"/>
      <c r="BY36" s="56"/>
      <c r="BZ36" s="56"/>
      <c r="CA36" s="65"/>
      <c r="CB36" s="62"/>
      <c r="CP36" s="137"/>
    </row>
    <row r="37" spans="1:94" ht="15" customHeight="1" x14ac:dyDescent="0.25">
      <c r="A37" s="111"/>
      <c r="B37" s="47"/>
      <c r="C37" s="47"/>
      <c r="D37" s="47"/>
      <c r="E37" s="47"/>
      <c r="F37" s="47"/>
      <c r="G37" s="48"/>
      <c r="BF37" s="81" t="s">
        <v>46</v>
      </c>
      <c r="BG37" s="56"/>
      <c r="BH37" s="56"/>
      <c r="BI37" s="56"/>
      <c r="BJ37" s="56"/>
      <c r="BK37" s="56"/>
      <c r="BL37" s="62"/>
      <c r="BV37" s="87" t="s">
        <v>71</v>
      </c>
      <c r="BW37" s="56"/>
      <c r="BX37" s="56"/>
      <c r="BY37" s="56"/>
      <c r="BZ37" s="56"/>
      <c r="CA37" s="65"/>
      <c r="CB37" s="62"/>
      <c r="CP37" s="137"/>
    </row>
    <row r="38" spans="1:94" ht="15" customHeight="1" x14ac:dyDescent="0.25">
      <c r="A38" s="108"/>
      <c r="B38" s="110"/>
      <c r="C38" s="77"/>
      <c r="D38" s="77"/>
      <c r="E38" s="110"/>
      <c r="F38" s="110"/>
      <c r="G38" s="56"/>
      <c r="BF38" s="101" t="s">
        <v>72</v>
      </c>
      <c r="BG38" s="56"/>
      <c r="BH38" s="56"/>
      <c r="BI38" s="56"/>
      <c r="BJ38" s="56"/>
      <c r="BK38" s="56"/>
      <c r="BL38" s="62"/>
      <c r="BV38" s="87" t="s">
        <v>73</v>
      </c>
      <c r="BW38" s="56"/>
      <c r="BX38" s="56"/>
      <c r="BY38" s="56"/>
      <c r="BZ38" s="56"/>
      <c r="CA38" s="65"/>
      <c r="CB38" s="62"/>
      <c r="CP38" s="137"/>
    </row>
    <row r="39" spans="1:94" ht="15" customHeight="1" x14ac:dyDescent="0.25">
      <c r="A39" s="56"/>
      <c r="B39" s="64"/>
      <c r="C39" s="64"/>
      <c r="D39" s="64"/>
      <c r="E39" s="64"/>
      <c r="F39" s="64"/>
      <c r="G39" s="56"/>
      <c r="BF39" s="101" t="s">
        <v>71</v>
      </c>
      <c r="BG39" s="56"/>
      <c r="BH39" s="56"/>
      <c r="BI39" s="56"/>
      <c r="BJ39" s="56"/>
      <c r="BK39" s="56"/>
      <c r="BL39" s="62"/>
      <c r="BV39" s="87" t="s">
        <v>74</v>
      </c>
      <c r="BW39" s="56"/>
      <c r="BX39" s="56"/>
      <c r="BY39" s="56"/>
      <c r="BZ39" s="56"/>
      <c r="CA39" s="65"/>
      <c r="CB39" s="62"/>
      <c r="CP39" s="137"/>
    </row>
    <row r="40" spans="1:94" ht="15" customHeight="1" x14ac:dyDescent="0.25">
      <c r="A40" s="75"/>
      <c r="B40" s="64"/>
      <c r="C40" s="64"/>
      <c r="D40" s="64"/>
      <c r="E40" s="64"/>
      <c r="F40" s="64"/>
      <c r="G40" s="56"/>
      <c r="BF40" s="101" t="s">
        <v>74</v>
      </c>
      <c r="BG40" s="56"/>
      <c r="BH40" s="56"/>
      <c r="BI40" s="56"/>
      <c r="BJ40" s="56"/>
      <c r="BK40" s="56"/>
      <c r="BL40" s="62"/>
      <c r="BV40" s="87" t="s">
        <v>72</v>
      </c>
      <c r="BW40" s="56"/>
      <c r="BX40" s="56"/>
      <c r="BY40" s="56"/>
      <c r="BZ40" s="56"/>
      <c r="CA40" s="65"/>
      <c r="CB40" s="62"/>
      <c r="CP40" s="137"/>
    </row>
    <row r="41" spans="1:94" ht="15" customHeight="1" x14ac:dyDescent="0.25">
      <c r="A41" s="56"/>
      <c r="B41" s="109"/>
      <c r="C41" s="56"/>
      <c r="D41" s="56"/>
      <c r="E41" s="56"/>
      <c r="F41" s="56"/>
      <c r="G41" s="56"/>
      <c r="BF41" s="101" t="s">
        <v>69</v>
      </c>
      <c r="BG41" s="56"/>
      <c r="BH41" s="56"/>
      <c r="BI41" s="56"/>
      <c r="BJ41" s="56"/>
      <c r="BK41" s="56"/>
      <c r="BL41" s="62"/>
      <c r="BV41" s="87" t="s">
        <v>69</v>
      </c>
      <c r="BW41" s="56"/>
      <c r="BX41" s="56"/>
      <c r="BY41" s="56"/>
      <c r="BZ41" s="56"/>
      <c r="CA41" s="65"/>
      <c r="CB41" s="62"/>
      <c r="CP41" s="137"/>
    </row>
    <row r="42" spans="1:94" ht="15" customHeight="1" x14ac:dyDescent="0.25">
      <c r="A42" s="56"/>
      <c r="B42" s="109"/>
      <c r="C42" s="56"/>
      <c r="D42" s="56"/>
      <c r="E42" s="56"/>
      <c r="F42" s="56"/>
      <c r="G42" s="56"/>
      <c r="O42" s="2"/>
      <c r="BF42" s="102" t="s">
        <v>81</v>
      </c>
      <c r="BG42" s="93"/>
      <c r="BH42" s="93"/>
      <c r="BI42" s="93"/>
      <c r="BJ42" s="93"/>
      <c r="BK42" s="93"/>
      <c r="BL42" s="95"/>
      <c r="BV42" s="99" t="s">
        <v>82</v>
      </c>
      <c r="BW42" s="93"/>
      <c r="BX42" s="93"/>
      <c r="BY42" s="93"/>
      <c r="BZ42" s="93"/>
      <c r="CA42" s="113"/>
      <c r="CB42" s="95"/>
      <c r="CP42" s="137"/>
    </row>
    <row r="43" spans="1:94" ht="15" customHeight="1" x14ac:dyDescent="0.25">
      <c r="A43" s="56"/>
      <c r="B43" s="109"/>
      <c r="C43" s="56"/>
      <c r="D43" s="56"/>
      <c r="E43" s="56"/>
      <c r="F43" s="56"/>
      <c r="G43" s="56"/>
      <c r="I43" s="10"/>
      <c r="J43" s="114"/>
      <c r="K43" s="2"/>
      <c r="L43" s="2"/>
      <c r="M43" s="2"/>
      <c r="N43" s="2"/>
      <c r="O43" s="2"/>
      <c r="CP43" s="137"/>
    </row>
    <row r="44" spans="1:94" ht="15.75" customHeight="1" x14ac:dyDescent="0.25">
      <c r="A44" s="56"/>
      <c r="B44" s="109"/>
      <c r="C44" s="56"/>
      <c r="D44" s="56"/>
      <c r="E44" s="56"/>
      <c r="F44" s="56"/>
      <c r="G44" s="56"/>
      <c r="I44" s="10"/>
      <c r="J44" s="114"/>
      <c r="K44" s="2"/>
      <c r="L44" s="2"/>
      <c r="M44" s="2"/>
      <c r="N44" s="2"/>
      <c r="O44" s="2"/>
      <c r="CP44" s="137"/>
    </row>
    <row r="45" spans="1:94" ht="15" x14ac:dyDescent="0.25">
      <c r="A45" s="108"/>
      <c r="B45" s="109"/>
      <c r="C45" s="56"/>
      <c r="D45" s="56"/>
      <c r="E45" s="56"/>
      <c r="F45" s="56"/>
      <c r="G45" s="56"/>
      <c r="I45" s="10"/>
      <c r="J45" s="114"/>
      <c r="K45" s="2"/>
      <c r="L45" s="2"/>
      <c r="M45" s="2"/>
      <c r="N45" s="2"/>
      <c r="O45" s="2"/>
      <c r="BF45" s="56"/>
      <c r="BG45" s="31"/>
      <c r="BH45" s="31"/>
      <c r="BI45" s="31"/>
      <c r="BJ45" s="32"/>
      <c r="BK45" s="32"/>
      <c r="BL45" s="32"/>
      <c r="BV45" s="56"/>
      <c r="BW45" s="31"/>
      <c r="BX45" s="31"/>
      <c r="BY45" s="31"/>
      <c r="BZ45" s="32"/>
      <c r="CA45" s="32"/>
      <c r="CB45" s="32"/>
      <c r="CP45" s="137"/>
    </row>
    <row r="46" spans="1:94" ht="14.25" x14ac:dyDescent="0.2">
      <c r="J46" s="2"/>
      <c r="K46" s="2"/>
      <c r="L46" s="2"/>
      <c r="M46" s="2"/>
      <c r="N46" s="2"/>
      <c r="O46" s="2"/>
      <c r="BF46" s="56"/>
      <c r="BG46" s="31"/>
      <c r="BH46" s="31"/>
      <c r="BI46" s="32"/>
      <c r="BJ46" s="32"/>
      <c r="BK46" s="32"/>
      <c r="BL46" s="32"/>
      <c r="BV46" s="56"/>
      <c r="BW46" s="31"/>
      <c r="BX46" s="31"/>
      <c r="BY46" s="32"/>
      <c r="BZ46" s="32"/>
      <c r="CA46" s="32"/>
      <c r="CB46" s="32"/>
      <c r="CP46" s="137"/>
    </row>
    <row r="47" spans="1:94" ht="15" x14ac:dyDescent="0.25">
      <c r="B47" s="115"/>
      <c r="J47" s="2"/>
      <c r="K47" s="2"/>
      <c r="L47" s="2"/>
      <c r="M47" s="2"/>
      <c r="N47" s="2"/>
      <c r="O47" s="2"/>
      <c r="BF47" s="75"/>
      <c r="BG47" s="31"/>
      <c r="BH47" s="32"/>
      <c r="BI47" s="32"/>
      <c r="BJ47" s="32"/>
      <c r="BK47" s="32"/>
      <c r="BL47" s="32"/>
      <c r="BV47" s="75"/>
      <c r="BW47" s="31"/>
      <c r="BX47" s="32"/>
      <c r="BY47" s="32"/>
      <c r="BZ47" s="32"/>
      <c r="CA47" s="57"/>
      <c r="CB47" s="32"/>
      <c r="CP47" s="137"/>
    </row>
    <row r="48" spans="1:94" ht="15" x14ac:dyDescent="0.25">
      <c r="O48" s="2"/>
      <c r="BF48" s="56"/>
      <c r="BG48" s="56"/>
      <c r="BH48" s="56"/>
      <c r="BI48" s="56"/>
      <c r="BJ48" s="56"/>
      <c r="BK48" s="56"/>
      <c r="BL48" s="48"/>
      <c r="BV48" s="56"/>
      <c r="BW48" s="64"/>
      <c r="BX48" s="64"/>
      <c r="BY48" s="64"/>
      <c r="BZ48" s="56"/>
      <c r="CA48" s="65"/>
      <c r="CB48" s="48"/>
      <c r="CP48" s="137"/>
    </row>
    <row r="49" spans="9:94" ht="15" x14ac:dyDescent="0.25">
      <c r="O49" s="2"/>
      <c r="BF49" s="56"/>
      <c r="BG49" s="56"/>
      <c r="BH49" s="56"/>
      <c r="BI49" s="56"/>
      <c r="BJ49" s="56"/>
      <c r="BK49" s="56"/>
      <c r="BL49" s="48"/>
      <c r="BV49" s="56"/>
      <c r="BW49" s="64"/>
      <c r="BX49" s="64"/>
      <c r="BY49" s="64"/>
      <c r="BZ49" s="56"/>
      <c r="CA49" s="65"/>
      <c r="CB49" s="48"/>
      <c r="CP49" s="137"/>
    </row>
    <row r="50" spans="9:94" ht="15" x14ac:dyDescent="0.25">
      <c r="O50" s="2"/>
      <c r="BF50" s="116"/>
      <c r="BG50" s="75"/>
      <c r="BH50" s="75"/>
      <c r="BI50" s="75"/>
      <c r="BJ50" s="76"/>
      <c r="BK50" s="76"/>
      <c r="BL50" s="61"/>
      <c r="BV50" s="108"/>
      <c r="BW50" s="77"/>
      <c r="BX50" s="77"/>
      <c r="BY50" s="77"/>
      <c r="BZ50" s="76"/>
      <c r="CA50" s="65"/>
      <c r="CB50" s="61"/>
      <c r="CP50" s="137"/>
    </row>
    <row r="51" spans="9:94" ht="6.75" customHeight="1" x14ac:dyDescent="0.25">
      <c r="O51" s="2"/>
      <c r="R51" s="2"/>
      <c r="S51" s="2"/>
      <c r="T51" s="2"/>
      <c r="U51" s="2"/>
      <c r="V51" s="2"/>
      <c r="W51" s="2"/>
      <c r="BF51" s="117"/>
      <c r="BG51" s="75"/>
      <c r="BH51" s="75"/>
      <c r="BI51" s="75"/>
      <c r="BJ51" s="76"/>
      <c r="BK51" s="76"/>
      <c r="BL51" s="61"/>
      <c r="BV51" s="75"/>
      <c r="BW51" s="77"/>
      <c r="BX51" s="77"/>
      <c r="BY51" s="77"/>
      <c r="BZ51" s="76"/>
      <c r="CA51" s="65"/>
      <c r="CB51" s="61"/>
      <c r="CP51" s="137"/>
    </row>
    <row r="52" spans="9:94" ht="15" x14ac:dyDescent="0.25">
      <c r="O52" s="2"/>
      <c r="Q52" s="2"/>
      <c r="R52" s="2"/>
      <c r="S52" s="2"/>
      <c r="T52" s="2"/>
      <c r="U52" s="2"/>
      <c r="V52" s="2"/>
      <c r="W52" s="2"/>
      <c r="BF52" s="118"/>
      <c r="BG52" s="56"/>
      <c r="BH52" s="56"/>
      <c r="BI52" s="56"/>
      <c r="BJ52" s="48"/>
      <c r="BK52" s="48"/>
      <c r="BL52" s="61"/>
      <c r="BV52" s="119"/>
      <c r="BW52" s="64"/>
      <c r="BX52" s="64"/>
      <c r="BY52" s="64"/>
      <c r="BZ52" s="48"/>
      <c r="CA52" s="65"/>
      <c r="CB52" s="61"/>
      <c r="CP52" s="137"/>
    </row>
    <row r="53" spans="9:94" ht="15" x14ac:dyDescent="0.25">
      <c r="O53" s="2"/>
      <c r="BF53" s="61"/>
      <c r="BG53" s="56"/>
      <c r="BH53" s="56"/>
      <c r="BI53" s="56"/>
      <c r="BJ53" s="48"/>
      <c r="BK53" s="48"/>
      <c r="BL53" s="61"/>
      <c r="BV53" s="56"/>
      <c r="BW53" s="64"/>
      <c r="BX53" s="64"/>
      <c r="BY53" s="64"/>
      <c r="BZ53" s="48"/>
      <c r="CA53" s="65"/>
      <c r="CB53" s="61"/>
      <c r="CP53" s="137"/>
    </row>
    <row r="54" spans="9:94" ht="15" x14ac:dyDescent="0.25">
      <c r="O54" s="2"/>
      <c r="BF54" s="61"/>
      <c r="BG54" s="56"/>
      <c r="BH54" s="56"/>
      <c r="BI54" s="56"/>
      <c r="BJ54" s="48"/>
      <c r="BK54" s="48"/>
      <c r="BL54" s="61"/>
      <c r="BV54" s="56"/>
      <c r="BW54" s="64"/>
      <c r="BX54" s="64"/>
      <c r="BY54" s="64"/>
      <c r="BZ54" s="56"/>
      <c r="CA54" s="65"/>
      <c r="CB54" s="61"/>
      <c r="CP54" s="137"/>
    </row>
    <row r="55" spans="9:94" ht="15" x14ac:dyDescent="0.25">
      <c r="O55" s="2"/>
      <c r="BF55" s="61"/>
      <c r="BG55" s="56"/>
      <c r="BH55" s="56"/>
      <c r="BI55" s="56"/>
      <c r="BJ55" s="48"/>
      <c r="BK55" s="48"/>
      <c r="BL55" s="61"/>
      <c r="BV55" s="56"/>
      <c r="BW55" s="64"/>
      <c r="BX55" s="64"/>
      <c r="BY55" s="64"/>
      <c r="BZ55" s="56"/>
      <c r="CA55" s="65"/>
      <c r="CB55" s="61"/>
      <c r="CP55" s="137"/>
    </row>
    <row r="56" spans="9:94" ht="15" x14ac:dyDescent="0.25">
      <c r="O56" s="2"/>
      <c r="BF56" s="61"/>
      <c r="BG56" s="56"/>
      <c r="BH56" s="56"/>
      <c r="BI56" s="56"/>
      <c r="BJ56" s="48"/>
      <c r="BK56" s="48"/>
      <c r="BL56" s="61"/>
      <c r="BV56" s="56"/>
      <c r="BW56" s="64"/>
      <c r="BX56" s="64"/>
      <c r="BY56" s="64"/>
      <c r="BZ56" s="56"/>
      <c r="CA56" s="65"/>
      <c r="CB56" s="61"/>
      <c r="CP56" s="137"/>
    </row>
    <row r="57" spans="9:94" ht="8.25" customHeight="1" x14ac:dyDescent="0.25">
      <c r="O57" s="2"/>
      <c r="BF57" s="61"/>
      <c r="BG57" s="56"/>
      <c r="BH57" s="56"/>
      <c r="BI57" s="56"/>
      <c r="BJ57" s="56"/>
      <c r="BK57" s="56"/>
      <c r="BL57" s="61"/>
      <c r="BV57" s="75"/>
      <c r="BW57" s="56"/>
      <c r="BX57" s="56"/>
      <c r="BY57" s="56"/>
      <c r="BZ57" s="56"/>
      <c r="CA57" s="65"/>
      <c r="CB57" s="2"/>
      <c r="CP57" s="137"/>
    </row>
    <row r="58" spans="9:94" ht="15" x14ac:dyDescent="0.25">
      <c r="O58" s="2"/>
      <c r="BF58" s="61"/>
      <c r="BG58" s="56"/>
      <c r="BH58" s="56"/>
      <c r="BI58" s="56"/>
      <c r="BJ58" s="56"/>
      <c r="BK58" s="56"/>
      <c r="BL58" s="61"/>
      <c r="BV58" s="75"/>
      <c r="BW58" s="77"/>
      <c r="BX58" s="77"/>
      <c r="BY58" s="77"/>
      <c r="BZ58" s="76"/>
      <c r="CA58" s="65"/>
      <c r="CB58" s="61"/>
      <c r="CP58" s="137"/>
    </row>
    <row r="59" spans="9:94" ht="15" x14ac:dyDescent="0.25">
      <c r="O59" s="2"/>
      <c r="BF59" s="117"/>
      <c r="BG59" s="75"/>
      <c r="BH59" s="75"/>
      <c r="BI59" s="75"/>
      <c r="BJ59" s="76"/>
      <c r="BK59" s="76"/>
      <c r="BL59" s="61"/>
      <c r="BV59" s="111"/>
      <c r="BW59" s="77"/>
      <c r="BX59" s="77"/>
      <c r="BY59" s="77"/>
      <c r="BZ59" s="76"/>
      <c r="CA59" s="65"/>
      <c r="CB59" s="61"/>
      <c r="CP59" s="137"/>
    </row>
    <row r="60" spans="9:94" ht="15" x14ac:dyDescent="0.25">
      <c r="O60" s="2"/>
      <c r="BF60" s="120"/>
      <c r="BG60" s="75"/>
      <c r="BH60" s="75"/>
      <c r="BI60" s="75"/>
      <c r="BJ60" s="76"/>
      <c r="BK60" s="76"/>
      <c r="BL60" s="61"/>
      <c r="BV60" s="111"/>
      <c r="BW60" s="64"/>
      <c r="BX60" s="64"/>
      <c r="BY60" s="64"/>
      <c r="BZ60" s="47"/>
      <c r="CA60" s="65"/>
      <c r="CB60" s="61"/>
    </row>
    <row r="61" spans="9:94" ht="15" x14ac:dyDescent="0.25">
      <c r="O61" s="2"/>
      <c r="BF61" s="120"/>
      <c r="BG61" s="75"/>
      <c r="BH61" s="75"/>
      <c r="BI61" s="75"/>
      <c r="BJ61" s="76"/>
      <c r="BK61" s="76"/>
      <c r="BL61" s="61"/>
      <c r="BV61" s="111"/>
      <c r="BW61" s="77"/>
      <c r="BX61" s="77"/>
      <c r="BY61" s="77"/>
      <c r="BZ61" s="76"/>
      <c r="CA61" s="65"/>
      <c r="CB61" s="61"/>
    </row>
    <row r="62" spans="9:94" ht="15" x14ac:dyDescent="0.25">
      <c r="O62" s="2"/>
      <c r="BF62" s="120"/>
      <c r="BG62" s="75"/>
      <c r="BH62" s="75"/>
      <c r="BI62" s="75"/>
      <c r="BJ62" s="76"/>
      <c r="BK62" s="76"/>
      <c r="BL62" s="61"/>
      <c r="BV62" s="111"/>
      <c r="BW62" s="77"/>
      <c r="BX62" s="77"/>
      <c r="BY62" s="77"/>
      <c r="BZ62" s="76"/>
      <c r="CA62" s="65"/>
      <c r="CB62" s="61"/>
    </row>
    <row r="63" spans="9:94" ht="15" x14ac:dyDescent="0.25">
      <c r="I63" s="10"/>
      <c r="J63" s="114"/>
      <c r="K63" s="2"/>
      <c r="L63" s="2"/>
      <c r="M63" s="2"/>
      <c r="N63" s="2"/>
      <c r="O63" s="2"/>
      <c r="BF63" s="120"/>
      <c r="BG63" s="56"/>
      <c r="BH63" s="56"/>
      <c r="BI63" s="56"/>
      <c r="BJ63" s="47"/>
      <c r="BK63" s="47"/>
      <c r="BL63" s="61"/>
      <c r="BV63" s="111"/>
      <c r="BW63" s="77"/>
      <c r="BX63" s="77"/>
      <c r="BY63" s="77"/>
      <c r="BZ63" s="76"/>
      <c r="CA63" s="65"/>
      <c r="CB63" s="61"/>
    </row>
    <row r="64" spans="9:94" ht="15" x14ac:dyDescent="0.25">
      <c r="I64" s="10"/>
      <c r="J64" s="114"/>
      <c r="K64" s="2"/>
      <c r="L64" s="2"/>
      <c r="M64" s="2"/>
      <c r="N64" s="2"/>
      <c r="O64" s="2"/>
      <c r="BF64" s="116"/>
      <c r="BG64" s="56"/>
      <c r="BH64" s="56"/>
      <c r="BI64" s="56"/>
      <c r="BJ64" s="56"/>
      <c r="BK64" s="56"/>
      <c r="BL64" s="61"/>
      <c r="BV64" s="108"/>
      <c r="BW64" s="64"/>
      <c r="BX64" s="64"/>
      <c r="BY64" s="64"/>
      <c r="BZ64" s="56"/>
      <c r="CA64" s="65"/>
      <c r="CB64" s="61"/>
    </row>
    <row r="65" spans="1:80" ht="7.5" customHeight="1" x14ac:dyDescent="0.25">
      <c r="I65" s="10"/>
      <c r="J65" s="114"/>
      <c r="K65" s="2"/>
      <c r="L65" s="2"/>
      <c r="M65" s="2"/>
      <c r="N65" s="2"/>
      <c r="O65" s="2"/>
      <c r="BF65" s="61"/>
      <c r="BG65" s="61"/>
      <c r="BH65" s="61"/>
      <c r="BI65" s="61"/>
      <c r="BJ65" s="61"/>
      <c r="BK65" s="61"/>
      <c r="BL65" s="61"/>
      <c r="BV65" s="56"/>
      <c r="BW65" s="64"/>
      <c r="BX65" s="64"/>
      <c r="BY65" s="64"/>
      <c r="BZ65" s="56"/>
      <c r="CA65" s="65"/>
      <c r="CB65" s="61"/>
    </row>
    <row r="66" spans="1:80" ht="15" x14ac:dyDescent="0.25">
      <c r="I66" s="10"/>
      <c r="J66" s="114"/>
      <c r="K66" s="2"/>
      <c r="L66" s="2"/>
      <c r="M66" s="2"/>
      <c r="N66" s="2"/>
      <c r="O66" s="2"/>
      <c r="BF66" s="117"/>
      <c r="BG66" s="31"/>
      <c r="BH66" s="31"/>
      <c r="BI66" s="32"/>
      <c r="BJ66" s="32"/>
      <c r="BK66" s="32"/>
      <c r="BL66" s="32"/>
      <c r="BV66" s="75"/>
      <c r="BW66" s="31"/>
      <c r="BX66" s="31"/>
      <c r="BY66" s="32"/>
      <c r="BZ66" s="32"/>
      <c r="CA66" s="57"/>
      <c r="CB66" s="32"/>
    </row>
    <row r="67" spans="1:80" ht="14.25" x14ac:dyDescent="0.2">
      <c r="I67" s="10"/>
      <c r="J67" s="114"/>
      <c r="K67" s="2"/>
      <c r="L67" s="2"/>
      <c r="M67" s="2"/>
      <c r="N67" s="2"/>
      <c r="O67" s="2"/>
      <c r="BF67" s="61"/>
      <c r="BG67" s="56"/>
      <c r="BH67" s="56"/>
      <c r="BI67" s="56"/>
      <c r="BJ67" s="56"/>
      <c r="BK67" s="56"/>
      <c r="BL67" s="61"/>
      <c r="BV67" s="56"/>
      <c r="BW67" s="56"/>
      <c r="BX67" s="56"/>
      <c r="BY67" s="56"/>
      <c r="BZ67" s="56"/>
      <c r="CA67" s="65"/>
      <c r="CB67" s="61"/>
    </row>
    <row r="68" spans="1:80" ht="14.25" x14ac:dyDescent="0.2">
      <c r="I68" s="10"/>
      <c r="J68" s="114"/>
      <c r="K68" s="2"/>
      <c r="L68" s="2"/>
      <c r="M68" s="2"/>
      <c r="N68" s="2"/>
      <c r="O68" s="2"/>
      <c r="BF68" s="61"/>
      <c r="BG68" s="56"/>
      <c r="BH68" s="56"/>
      <c r="BI68" s="56"/>
      <c r="BJ68" s="56"/>
      <c r="BK68" s="56"/>
      <c r="BL68" s="61"/>
      <c r="BV68" s="56"/>
      <c r="BW68" s="56"/>
      <c r="BX68" s="56"/>
      <c r="BY68" s="56"/>
      <c r="BZ68" s="56"/>
      <c r="CA68" s="65"/>
      <c r="CB68" s="61"/>
    </row>
    <row r="69" spans="1:80" ht="14.25" x14ac:dyDescent="0.2">
      <c r="I69" s="10"/>
      <c r="J69" s="114"/>
      <c r="K69" s="2"/>
      <c r="L69" s="2"/>
      <c r="M69" s="2"/>
      <c r="N69" s="2"/>
      <c r="O69" s="2"/>
      <c r="BF69" s="116"/>
      <c r="BG69" s="56"/>
      <c r="BH69" s="56"/>
      <c r="BI69" s="56"/>
      <c r="BJ69" s="56"/>
      <c r="BK69" s="56"/>
      <c r="BL69" s="61"/>
      <c r="BV69" s="108"/>
      <c r="BW69" s="56"/>
      <c r="BX69" s="56"/>
      <c r="BY69" s="56"/>
      <c r="BZ69" s="56"/>
      <c r="CA69" s="65"/>
      <c r="CB69" s="61"/>
    </row>
    <row r="70" spans="1:80" ht="7.5" customHeight="1" x14ac:dyDescent="0.25">
      <c r="I70" s="10"/>
      <c r="J70" s="114"/>
      <c r="K70" s="2"/>
      <c r="L70" s="2"/>
      <c r="M70" s="2"/>
      <c r="N70" s="2"/>
      <c r="O70" s="2"/>
      <c r="BF70" s="117"/>
      <c r="BG70" s="56"/>
      <c r="BH70" s="56"/>
      <c r="BI70" s="56"/>
      <c r="BJ70" s="56"/>
      <c r="BK70" s="56"/>
      <c r="BL70" s="61"/>
      <c r="BV70" s="75"/>
      <c r="BW70" s="56"/>
      <c r="BX70" s="56"/>
      <c r="BY70" s="56"/>
      <c r="BZ70" s="56"/>
      <c r="CA70" s="65"/>
      <c r="CB70" s="61"/>
    </row>
    <row r="71" spans="1:80" ht="15" customHeight="1" x14ac:dyDescent="0.25">
      <c r="I71" s="10"/>
      <c r="J71" s="114"/>
      <c r="K71" s="2"/>
      <c r="L71" s="2"/>
      <c r="M71" s="2"/>
      <c r="N71" s="2"/>
      <c r="O71" s="2"/>
      <c r="BF71" s="119"/>
      <c r="BG71" s="56"/>
      <c r="BH71" s="56"/>
      <c r="BI71" s="56"/>
      <c r="BJ71" s="48"/>
      <c r="BK71" s="48"/>
      <c r="BL71" s="61"/>
      <c r="BV71" s="119"/>
      <c r="BW71" s="64"/>
      <c r="BX71" s="64"/>
      <c r="BY71" s="64"/>
      <c r="BZ71" s="48"/>
      <c r="CA71" s="65"/>
      <c r="CB71" s="61"/>
    </row>
    <row r="72" spans="1:80" ht="15" x14ac:dyDescent="0.25">
      <c r="I72" s="114"/>
      <c r="J72" s="121"/>
      <c r="K72" s="2"/>
      <c r="L72" s="2"/>
      <c r="M72" s="2"/>
      <c r="N72" s="2"/>
      <c r="O72" s="2"/>
      <c r="BF72" s="56"/>
      <c r="BG72" s="56"/>
      <c r="BH72" s="56"/>
      <c r="BI72" s="56"/>
      <c r="BJ72" s="48"/>
      <c r="BK72" s="48"/>
      <c r="BL72" s="61"/>
      <c r="BV72" s="56"/>
      <c r="BW72" s="64"/>
      <c r="BX72" s="64"/>
      <c r="BY72" s="64"/>
      <c r="BZ72" s="48"/>
      <c r="CA72" s="65"/>
      <c r="CB72" s="61"/>
    </row>
    <row r="73" spans="1:80" ht="15" x14ac:dyDescent="0.25">
      <c r="I73" s="114"/>
      <c r="J73" s="121"/>
      <c r="K73" s="2"/>
      <c r="L73" s="2"/>
      <c r="M73" s="2"/>
      <c r="N73" s="2"/>
      <c r="O73" s="2"/>
      <c r="BF73" s="56"/>
      <c r="BG73" s="56"/>
      <c r="BH73" s="56"/>
      <c r="BI73" s="56"/>
      <c r="BJ73" s="48"/>
      <c r="BK73" s="48"/>
      <c r="BL73" s="61"/>
      <c r="BV73" s="56"/>
      <c r="BW73" s="64"/>
      <c r="BX73" s="64"/>
      <c r="BY73" s="64"/>
      <c r="BZ73" s="56"/>
      <c r="CA73" s="65"/>
      <c r="CB73" s="61"/>
    </row>
    <row r="74" spans="1:80" ht="15" x14ac:dyDescent="0.25">
      <c r="A74" s="4"/>
      <c r="I74" s="114"/>
      <c r="J74" s="121"/>
      <c r="K74" s="2"/>
      <c r="L74" s="2"/>
      <c r="M74" s="2"/>
      <c r="N74" s="2"/>
      <c r="O74" s="2"/>
      <c r="BF74" s="56"/>
      <c r="BG74" s="56"/>
      <c r="BH74" s="56"/>
      <c r="BI74" s="56"/>
      <c r="BJ74" s="48"/>
      <c r="BK74" s="48"/>
      <c r="BL74" s="61"/>
      <c r="BV74" s="56"/>
      <c r="BW74" s="64"/>
      <c r="BX74" s="64"/>
      <c r="BY74" s="64"/>
      <c r="BZ74" s="56"/>
      <c r="CA74" s="65"/>
      <c r="CB74" s="61"/>
    </row>
    <row r="75" spans="1:80" ht="15" x14ac:dyDescent="0.25">
      <c r="A75" s="122"/>
      <c r="B75" s="2"/>
      <c r="I75" s="114"/>
      <c r="J75" s="121"/>
      <c r="K75" s="2"/>
      <c r="L75" s="2"/>
      <c r="M75" s="2"/>
      <c r="N75" s="2"/>
      <c r="O75" s="2"/>
      <c r="BF75" s="56"/>
      <c r="BG75" s="56"/>
      <c r="BH75" s="56"/>
      <c r="BI75" s="56"/>
      <c r="BJ75" s="48"/>
      <c r="BK75" s="48"/>
      <c r="BL75" s="61"/>
      <c r="BV75" s="56"/>
      <c r="BW75" s="64"/>
      <c r="BX75" s="64"/>
      <c r="BY75" s="64"/>
      <c r="BZ75" s="56"/>
      <c r="CA75" s="65"/>
      <c r="CB75" s="61"/>
    </row>
    <row r="76" spans="1:80" ht="15.75" customHeight="1" x14ac:dyDescent="0.2">
      <c r="A76" s="123"/>
      <c r="B76" s="10"/>
      <c r="I76" s="114"/>
      <c r="J76" s="121"/>
      <c r="K76" s="2"/>
      <c r="L76" s="2"/>
      <c r="M76" s="2"/>
      <c r="N76" s="2"/>
      <c r="O76" s="2"/>
      <c r="BF76" s="56"/>
      <c r="BG76" s="56"/>
      <c r="BH76" s="56"/>
      <c r="BI76" s="56"/>
      <c r="BJ76" s="56"/>
      <c r="BK76" s="56"/>
      <c r="BL76" s="61"/>
      <c r="BV76" s="2"/>
      <c r="BW76" s="2"/>
      <c r="BX76" s="2"/>
      <c r="BY76" s="2"/>
      <c r="BZ76" s="2"/>
      <c r="CA76" s="2"/>
      <c r="CB76" s="2"/>
    </row>
    <row r="77" spans="1:80" ht="15" x14ac:dyDescent="0.25">
      <c r="A77" s="114"/>
      <c r="B77" s="10"/>
      <c r="I77" s="114"/>
      <c r="J77" s="121"/>
      <c r="K77" s="2"/>
      <c r="L77" s="2"/>
      <c r="M77" s="2"/>
      <c r="N77" s="2"/>
      <c r="O77" s="2"/>
      <c r="BF77" s="56"/>
      <c r="BG77" s="56"/>
      <c r="BH77" s="56"/>
      <c r="BI77" s="56"/>
      <c r="BJ77" s="56"/>
      <c r="BK77" s="56"/>
      <c r="BL77" s="61"/>
      <c r="BV77" s="75"/>
      <c r="BW77" s="56"/>
      <c r="BX77" s="56"/>
      <c r="BY77" s="56"/>
      <c r="BZ77" s="56"/>
      <c r="CA77" s="65"/>
      <c r="CB77" s="61"/>
    </row>
    <row r="78" spans="1:80" ht="15" x14ac:dyDescent="0.25">
      <c r="A78" s="114"/>
      <c r="B78" s="10"/>
      <c r="I78" s="114"/>
      <c r="J78" s="121"/>
      <c r="K78" s="2"/>
      <c r="L78" s="2"/>
      <c r="M78" s="2"/>
      <c r="N78" s="2"/>
      <c r="O78" s="2"/>
      <c r="BF78" s="117"/>
      <c r="BG78" s="56"/>
      <c r="BH78" s="56"/>
      <c r="BI78" s="56"/>
      <c r="BJ78" s="56"/>
      <c r="BK78" s="56"/>
      <c r="BL78" s="61"/>
      <c r="BV78" s="111"/>
      <c r="BW78" s="56"/>
      <c r="BX78" s="56"/>
      <c r="BY78" s="56"/>
      <c r="BZ78" s="56"/>
      <c r="CA78" s="65"/>
      <c r="CB78" s="61"/>
    </row>
    <row r="79" spans="1:80" ht="14.25" x14ac:dyDescent="0.2">
      <c r="A79" s="114"/>
      <c r="B79" s="10"/>
      <c r="I79" s="114"/>
      <c r="J79" s="121"/>
      <c r="K79" s="2"/>
      <c r="L79" s="2"/>
      <c r="M79" s="2"/>
      <c r="N79" s="2"/>
      <c r="O79" s="2"/>
      <c r="BF79" s="120"/>
      <c r="BG79" s="56"/>
      <c r="BH79" s="56"/>
      <c r="BI79" s="56"/>
      <c r="BJ79" s="56"/>
      <c r="BK79" s="56"/>
      <c r="BL79" s="61"/>
      <c r="BV79" s="111"/>
      <c r="BW79" s="56"/>
      <c r="BX79" s="56"/>
      <c r="BY79" s="56"/>
      <c r="BZ79" s="56"/>
      <c r="CA79" s="65"/>
      <c r="CB79" s="61"/>
    </row>
    <row r="80" spans="1:80" ht="14.25" x14ac:dyDescent="0.2">
      <c r="A80" s="114"/>
      <c r="B80" s="10"/>
      <c r="I80" s="114"/>
      <c r="J80" s="121"/>
      <c r="K80" s="2"/>
      <c r="L80" s="2"/>
      <c r="M80" s="2"/>
      <c r="N80" s="2"/>
      <c r="O80" s="2"/>
      <c r="BF80" s="120"/>
      <c r="BG80" s="56"/>
      <c r="BH80" s="56"/>
      <c r="BI80" s="56"/>
      <c r="BJ80" s="56"/>
      <c r="BK80" s="56"/>
      <c r="BL80" s="61"/>
      <c r="BV80" s="111"/>
      <c r="BW80" s="56"/>
      <c r="BX80" s="56"/>
      <c r="BY80" s="56"/>
      <c r="BZ80" s="56"/>
      <c r="CA80" s="65"/>
      <c r="CB80" s="61"/>
    </row>
    <row r="81" spans="1:80" ht="14.25" x14ac:dyDescent="0.2">
      <c r="A81" s="114"/>
      <c r="B81" s="2"/>
      <c r="I81" s="114"/>
      <c r="J81" s="7"/>
      <c r="K81" s="2"/>
      <c r="L81" s="2"/>
      <c r="M81" s="2"/>
      <c r="N81" s="2"/>
      <c r="O81" s="2"/>
      <c r="BF81" s="120"/>
      <c r="BG81" s="56"/>
      <c r="BH81" s="56"/>
      <c r="BI81" s="56"/>
      <c r="BJ81" s="56"/>
      <c r="BK81" s="56"/>
      <c r="BL81" s="61"/>
      <c r="BV81" s="111"/>
      <c r="BW81" s="56"/>
      <c r="BX81" s="56"/>
      <c r="BY81" s="56"/>
      <c r="BZ81" s="56"/>
      <c r="CA81" s="65"/>
      <c r="CB81" s="61"/>
    </row>
    <row r="82" spans="1:80" ht="14.25" x14ac:dyDescent="0.2">
      <c r="A82" s="114"/>
      <c r="B82" s="2"/>
      <c r="C82" s="2"/>
      <c r="D82" s="2"/>
      <c r="E82" s="2"/>
      <c r="F82" s="2"/>
      <c r="G82" s="2"/>
      <c r="H82" s="124"/>
      <c r="I82" s="114"/>
      <c r="J82" s="7"/>
      <c r="K82" s="2"/>
      <c r="L82" s="2"/>
      <c r="M82" s="2"/>
      <c r="N82" s="2"/>
      <c r="O82" s="2"/>
      <c r="BF82" s="120"/>
      <c r="BG82" s="56"/>
      <c r="BH82" s="56"/>
      <c r="BI82" s="56"/>
      <c r="BJ82" s="56"/>
      <c r="BK82" s="56"/>
      <c r="BL82" s="61"/>
      <c r="BV82" s="111"/>
      <c r="BW82" s="56"/>
      <c r="BX82" s="56"/>
      <c r="BY82" s="56"/>
      <c r="BZ82" s="56"/>
      <c r="CA82" s="65"/>
      <c r="CB82" s="61"/>
    </row>
    <row r="83" spans="1:80" ht="14.25" x14ac:dyDescent="0.2">
      <c r="A83" s="114"/>
      <c r="B83" s="2"/>
      <c r="C83" s="2"/>
      <c r="D83" s="2"/>
      <c r="E83" s="2"/>
      <c r="F83" s="2"/>
      <c r="G83" s="2"/>
      <c r="H83" s="10"/>
      <c r="I83" s="114"/>
      <c r="J83" s="7"/>
      <c r="K83" s="2"/>
      <c r="L83" s="2"/>
      <c r="M83" s="2"/>
      <c r="N83" s="2"/>
      <c r="O83" s="2"/>
      <c r="BF83" s="116"/>
      <c r="BG83" s="56"/>
      <c r="BH83" s="56"/>
      <c r="BI83" s="56"/>
      <c r="BJ83" s="56"/>
      <c r="BK83" s="56"/>
      <c r="BL83" s="61"/>
      <c r="BV83" s="108"/>
      <c r="BW83" s="56"/>
      <c r="BX83" s="56"/>
      <c r="BY83" s="56"/>
      <c r="BZ83" s="56"/>
      <c r="CA83" s="65"/>
      <c r="CB83" s="61"/>
    </row>
    <row r="84" spans="1:80" x14ac:dyDescent="0.2">
      <c r="A84" s="114"/>
      <c r="B84" s="2"/>
      <c r="C84" s="2"/>
      <c r="D84" s="5"/>
      <c r="E84" s="2"/>
      <c r="F84" s="10"/>
      <c r="G84" s="10"/>
      <c r="H84" s="10"/>
      <c r="I84" s="7"/>
      <c r="J84" s="121"/>
      <c r="K84" s="2"/>
      <c r="L84" s="2"/>
      <c r="M84" s="2"/>
      <c r="N84" s="2"/>
      <c r="O84" s="2"/>
      <c r="BF84" s="2"/>
      <c r="BG84" s="2"/>
      <c r="BH84" s="2"/>
      <c r="BI84" s="2"/>
      <c r="BJ84" s="2"/>
      <c r="BK84" s="2"/>
      <c r="BL84" s="2"/>
    </row>
    <row r="85" spans="1:80" x14ac:dyDescent="0.2">
      <c r="A85" s="114"/>
      <c r="B85" s="2"/>
      <c r="C85" s="2"/>
      <c r="D85" s="12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80" ht="15.75" customHeight="1" x14ac:dyDescent="0.2">
      <c r="A86" s="11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AZ86" s="87"/>
    </row>
    <row r="87" spans="1:80" ht="15.75" customHeight="1" x14ac:dyDescent="0.3">
      <c r="A87" s="114"/>
      <c r="B87" s="2"/>
      <c r="C87" s="2"/>
      <c r="D87" s="126"/>
      <c r="E87" s="127"/>
      <c r="F87" s="127"/>
      <c r="G87" s="127"/>
      <c r="H87" s="128"/>
      <c r="I87" s="128"/>
      <c r="J87" s="2"/>
      <c r="K87" s="2"/>
      <c r="L87" s="2"/>
      <c r="M87" s="2"/>
      <c r="N87" s="2"/>
      <c r="O87" s="2"/>
      <c r="AZ87" s="87"/>
    </row>
    <row r="88" spans="1:80" ht="14.25" x14ac:dyDescent="0.2">
      <c r="A88" s="114"/>
      <c r="B88" s="2"/>
      <c r="C88" s="2"/>
      <c r="D88" s="129"/>
      <c r="E88" s="130"/>
      <c r="F88" s="131"/>
      <c r="G88" s="132"/>
      <c r="H88" s="132"/>
      <c r="I88" s="132"/>
      <c r="J88" s="2"/>
      <c r="K88" s="2"/>
      <c r="L88" s="2"/>
      <c r="M88" s="2"/>
      <c r="N88" s="2"/>
      <c r="O88" s="2"/>
      <c r="AZ88" s="87"/>
    </row>
    <row r="89" spans="1:80" ht="14.25" x14ac:dyDescent="0.2">
      <c r="A89" s="114"/>
      <c r="B89" s="2"/>
      <c r="C89" s="2"/>
      <c r="D89" s="2"/>
      <c r="E89" s="2"/>
      <c r="F89" s="2"/>
      <c r="G89" s="2"/>
      <c r="H89" s="10"/>
      <c r="I89" s="123"/>
      <c r="J89" s="2"/>
      <c r="K89" s="2"/>
      <c r="L89" s="2"/>
      <c r="M89" s="2"/>
      <c r="N89" s="2"/>
      <c r="O89" s="2"/>
      <c r="AZ89" s="87"/>
    </row>
    <row r="90" spans="1:80" ht="14.25" x14ac:dyDescent="0.2">
      <c r="A90" s="114"/>
      <c r="B90" s="2"/>
      <c r="C90" s="2"/>
      <c r="D90" s="2"/>
      <c r="E90" s="2"/>
      <c r="F90" s="2"/>
      <c r="G90" s="2"/>
      <c r="H90" s="10"/>
      <c r="I90" s="123"/>
      <c r="J90" s="2"/>
      <c r="K90" s="2"/>
      <c r="L90" s="2"/>
      <c r="M90" s="2"/>
      <c r="N90" s="2"/>
      <c r="O90" s="2"/>
      <c r="AZ90" s="87"/>
    </row>
    <row r="91" spans="1:80" x14ac:dyDescent="0.2">
      <c r="A91" s="114"/>
      <c r="B91" s="2"/>
      <c r="C91" s="2"/>
      <c r="D91" s="5"/>
      <c r="E91" s="129"/>
      <c r="F91" s="129"/>
      <c r="G91" s="129"/>
      <c r="H91" s="133"/>
      <c r="I91" s="114"/>
      <c r="J91" s="2"/>
      <c r="K91" s="2"/>
      <c r="L91" s="2"/>
      <c r="M91" s="2"/>
      <c r="N91" s="2"/>
      <c r="O91" s="2"/>
    </row>
    <row r="92" spans="1:80" x14ac:dyDescent="0.2">
      <c r="A92" s="128"/>
      <c r="B92" s="2"/>
      <c r="C92" s="2"/>
      <c r="D92" s="129"/>
      <c r="E92" s="129"/>
      <c r="F92" s="129"/>
      <c r="G92" s="129"/>
      <c r="H92" s="133"/>
      <c r="I92" s="114"/>
      <c r="J92" s="2"/>
      <c r="K92" s="2"/>
      <c r="L92" s="2"/>
      <c r="M92" s="2"/>
      <c r="N92" s="2"/>
      <c r="O92" s="2"/>
    </row>
    <row r="93" spans="1:80" x14ac:dyDescent="0.2">
      <c r="A93" s="132"/>
      <c r="B93" s="2"/>
      <c r="C93" s="2"/>
      <c r="D93" s="5"/>
      <c r="E93" s="129"/>
      <c r="F93" s="129"/>
      <c r="G93" s="129"/>
      <c r="H93" s="133"/>
      <c r="I93" s="114"/>
      <c r="J93" s="2"/>
      <c r="K93" s="2"/>
      <c r="L93" s="2"/>
      <c r="M93" s="2"/>
      <c r="N93" s="2"/>
      <c r="O93" s="2"/>
    </row>
    <row r="94" spans="1:80" x14ac:dyDescent="0.2">
      <c r="A94" s="121"/>
      <c r="B94" s="2"/>
      <c r="C94" s="2"/>
      <c r="D94" s="134"/>
      <c r="E94" s="129"/>
      <c r="F94" s="129"/>
      <c r="G94" s="129"/>
      <c r="H94" s="133"/>
      <c r="I94" s="114"/>
      <c r="J94" s="2"/>
      <c r="K94" s="2"/>
      <c r="L94" s="2"/>
      <c r="M94" s="2"/>
      <c r="N94" s="2"/>
      <c r="O94" s="2"/>
    </row>
    <row r="95" spans="1:80" x14ac:dyDescent="0.2">
      <c r="A95" s="7"/>
      <c r="B95" s="2"/>
      <c r="C95" s="2"/>
      <c r="D95" s="134"/>
      <c r="E95" s="2"/>
      <c r="F95" s="2"/>
      <c r="G95" s="2"/>
      <c r="H95" s="135"/>
      <c r="I95" s="114"/>
      <c r="J95" s="2"/>
      <c r="K95" s="2"/>
      <c r="L95" s="2"/>
      <c r="M95" s="2"/>
      <c r="N95" s="2"/>
      <c r="O95" s="2"/>
    </row>
    <row r="96" spans="1:80" x14ac:dyDescent="0.2">
      <c r="A96" s="7"/>
      <c r="B96" s="2"/>
      <c r="C96" s="2"/>
      <c r="D96" s="134"/>
      <c r="E96" s="129"/>
      <c r="F96" s="129"/>
      <c r="G96" s="129"/>
      <c r="H96" s="133"/>
      <c r="I96" s="114"/>
      <c r="J96" s="2"/>
      <c r="K96" s="2"/>
      <c r="L96" s="2"/>
      <c r="M96" s="2"/>
      <c r="N96" s="2"/>
      <c r="O96" s="2"/>
    </row>
    <row r="97" spans="1:16" x14ac:dyDescent="0.2">
      <c r="A97" s="7"/>
      <c r="B97" s="2"/>
      <c r="C97" s="2"/>
      <c r="D97" s="5"/>
      <c r="E97" s="2"/>
      <c r="F97" s="2"/>
      <c r="G97" s="2"/>
      <c r="H97" s="10"/>
      <c r="I97" s="114"/>
      <c r="J97" s="2"/>
      <c r="K97" s="2"/>
      <c r="L97" s="2"/>
      <c r="M97" s="2"/>
      <c r="N97" s="2"/>
      <c r="O97" s="2"/>
    </row>
    <row r="98" spans="1:16" x14ac:dyDescent="0.2">
      <c r="A98" s="7"/>
      <c r="B98" s="2"/>
      <c r="C98" s="2"/>
      <c r="D98" s="5"/>
      <c r="E98" s="2"/>
      <c r="F98" s="2"/>
      <c r="G98" s="2"/>
      <c r="H98" s="10"/>
      <c r="I98" s="114"/>
      <c r="J98" s="2"/>
      <c r="K98" s="2"/>
      <c r="L98" s="2"/>
      <c r="M98" s="2"/>
      <c r="N98" s="2"/>
      <c r="O98" s="2"/>
    </row>
    <row r="99" spans="1:16" x14ac:dyDescent="0.2">
      <c r="A99" s="7"/>
      <c r="B99" s="2"/>
      <c r="C99" s="2"/>
      <c r="D99" s="5"/>
      <c r="E99" s="2"/>
      <c r="F99" s="2"/>
      <c r="G99" s="2"/>
      <c r="H99" s="10"/>
      <c r="I99" s="114"/>
      <c r="J99" s="2"/>
      <c r="K99" s="2"/>
      <c r="L99" s="2"/>
      <c r="M99" s="2"/>
      <c r="N99" s="2"/>
      <c r="O99" s="2"/>
    </row>
    <row r="100" spans="1:16" x14ac:dyDescent="0.2">
      <c r="B100" s="2"/>
      <c r="C100" s="2"/>
      <c r="D100" s="2"/>
      <c r="E100" s="10"/>
      <c r="F100" s="10"/>
      <c r="G100" s="10"/>
      <c r="H100" s="10"/>
      <c r="I100" s="114"/>
      <c r="J100" s="2"/>
      <c r="K100" s="2"/>
      <c r="L100" s="2"/>
      <c r="M100" s="2"/>
      <c r="N100" s="2"/>
      <c r="O100" s="2"/>
    </row>
    <row r="101" spans="1:16" x14ac:dyDescent="0.2">
      <c r="B101" s="122"/>
      <c r="C101" s="2"/>
      <c r="D101" s="2"/>
      <c r="E101" s="2"/>
      <c r="F101" s="10"/>
      <c r="G101" s="10"/>
      <c r="H101" s="10"/>
      <c r="I101" s="10"/>
      <c r="J101" s="114"/>
      <c r="K101" s="2"/>
      <c r="L101" s="2"/>
      <c r="M101" s="2"/>
      <c r="N101" s="2"/>
      <c r="O101" s="2"/>
      <c r="P101" s="2"/>
    </row>
    <row r="102" spans="1:16" x14ac:dyDescent="0.2">
      <c r="B102" s="122"/>
      <c r="C102" s="2"/>
      <c r="D102" s="2"/>
      <c r="E102" s="5"/>
      <c r="F102" s="10"/>
      <c r="G102" s="10"/>
      <c r="H102" s="10"/>
      <c r="I102" s="10"/>
      <c r="J102" s="114"/>
      <c r="K102" s="2"/>
      <c r="L102" s="2"/>
      <c r="M102" s="2"/>
      <c r="N102" s="2"/>
      <c r="O102" s="2"/>
      <c r="P102" s="2"/>
    </row>
    <row r="103" spans="1:16" x14ac:dyDescent="0.2">
      <c r="B103" s="123"/>
      <c r="C103" s="2"/>
      <c r="D103" s="2"/>
      <c r="E103" s="129"/>
      <c r="F103" s="10"/>
      <c r="G103" s="10"/>
      <c r="H103" s="10"/>
      <c r="I103" s="10"/>
      <c r="J103" s="114"/>
      <c r="K103" s="2"/>
      <c r="L103" s="2"/>
      <c r="M103" s="2"/>
      <c r="N103" s="2"/>
      <c r="O103" s="2"/>
      <c r="P103" s="2"/>
    </row>
    <row r="104" spans="1:16" x14ac:dyDescent="0.2">
      <c r="B104" s="114"/>
      <c r="C104" s="2"/>
      <c r="D104" s="2"/>
      <c r="E104" s="5"/>
      <c r="F104" s="10"/>
      <c r="G104" s="10"/>
      <c r="H104" s="10"/>
      <c r="I104" s="10"/>
      <c r="J104" s="114"/>
      <c r="K104" s="2"/>
      <c r="L104" s="2"/>
      <c r="M104" s="2"/>
      <c r="N104" s="2"/>
      <c r="O104" s="2"/>
      <c r="P104" s="2"/>
    </row>
    <row r="105" spans="1:16" x14ac:dyDescent="0.2">
      <c r="B105" s="114"/>
      <c r="C105" s="2"/>
      <c r="D105" s="2"/>
      <c r="E105" s="134"/>
      <c r="F105" s="10"/>
      <c r="G105" s="10"/>
      <c r="H105" s="10"/>
      <c r="I105" s="10"/>
      <c r="J105" s="114"/>
      <c r="K105" s="2"/>
      <c r="L105" s="2"/>
      <c r="M105" s="2"/>
      <c r="N105" s="2"/>
      <c r="O105" s="2"/>
      <c r="P105" s="2"/>
    </row>
    <row r="106" spans="1:16" x14ac:dyDescent="0.2">
      <c r="B106" s="114"/>
      <c r="C106" s="2"/>
      <c r="D106" s="2"/>
      <c r="E106" s="134"/>
      <c r="F106" s="10"/>
      <c r="G106" s="10"/>
      <c r="H106" s="10"/>
      <c r="I106" s="10"/>
      <c r="J106" s="114"/>
      <c r="K106" s="2"/>
      <c r="L106" s="2"/>
      <c r="M106" s="2"/>
      <c r="N106" s="2"/>
      <c r="O106" s="2"/>
      <c r="P106" s="2"/>
    </row>
    <row r="107" spans="1:16" x14ac:dyDescent="0.2">
      <c r="B107" s="114"/>
      <c r="C107" s="2"/>
      <c r="D107" s="2"/>
      <c r="E107" s="134"/>
      <c r="F107" s="10"/>
      <c r="G107" s="10"/>
      <c r="H107" s="10"/>
      <c r="I107" s="10"/>
      <c r="J107" s="114"/>
      <c r="K107" s="2"/>
      <c r="L107" s="2"/>
      <c r="M107" s="2"/>
      <c r="N107" s="2"/>
      <c r="O107" s="2"/>
      <c r="P107" s="2"/>
    </row>
    <row r="108" spans="1:16" x14ac:dyDescent="0.2">
      <c r="B108" s="114"/>
      <c r="C108" s="2"/>
      <c r="D108" s="2"/>
      <c r="E108" s="134"/>
      <c r="F108" s="10"/>
      <c r="G108" s="10"/>
      <c r="H108" s="10"/>
      <c r="I108" s="10"/>
      <c r="J108" s="114"/>
      <c r="K108" s="2"/>
      <c r="L108" s="2"/>
      <c r="M108" s="2"/>
      <c r="N108" s="2"/>
      <c r="O108" s="2"/>
      <c r="P108" s="2"/>
    </row>
    <row r="109" spans="1:16" x14ac:dyDescent="0.2">
      <c r="B109" s="114"/>
      <c r="C109" s="2"/>
      <c r="D109" s="2"/>
      <c r="E109" s="5"/>
      <c r="F109" s="10"/>
      <c r="G109" s="10"/>
      <c r="H109" s="10"/>
      <c r="I109" s="10"/>
      <c r="J109" s="114"/>
      <c r="K109" s="2"/>
      <c r="L109" s="2"/>
      <c r="M109" s="2"/>
      <c r="N109" s="2"/>
      <c r="O109" s="2"/>
      <c r="P109" s="2"/>
    </row>
    <row r="110" spans="1:16" x14ac:dyDescent="0.2">
      <c r="B110" s="114"/>
      <c r="C110" s="2"/>
      <c r="D110" s="2"/>
      <c r="E110" s="129"/>
      <c r="F110" s="10"/>
      <c r="G110" s="10"/>
      <c r="H110" s="10"/>
      <c r="I110" s="10"/>
      <c r="J110" s="114"/>
      <c r="K110" s="2"/>
      <c r="L110" s="2"/>
      <c r="M110" s="2"/>
      <c r="N110" s="2"/>
      <c r="O110" s="2"/>
      <c r="P110" s="2"/>
    </row>
    <row r="111" spans="1:16" x14ac:dyDescent="0.2">
      <c r="B111" s="114"/>
      <c r="C111" s="2"/>
      <c r="D111" s="2"/>
      <c r="E111" s="5"/>
      <c r="F111" s="2"/>
      <c r="G111" s="2"/>
      <c r="H111" s="2"/>
      <c r="I111" s="124"/>
      <c r="J111" s="114"/>
      <c r="K111" s="2"/>
      <c r="L111" s="2"/>
      <c r="M111" s="2"/>
      <c r="N111" s="2"/>
      <c r="O111" s="2"/>
      <c r="P111" s="2"/>
    </row>
    <row r="112" spans="1:16" x14ac:dyDescent="0.2">
      <c r="B112" s="114"/>
      <c r="C112" s="2"/>
      <c r="D112" s="2"/>
      <c r="E112" s="2"/>
      <c r="F112" s="2"/>
      <c r="G112" s="2"/>
      <c r="H112" s="2"/>
      <c r="I112" s="124"/>
      <c r="J112" s="114"/>
      <c r="K112" s="2"/>
      <c r="L112" s="2"/>
      <c r="M112" s="2"/>
      <c r="N112" s="2"/>
      <c r="O112" s="2"/>
      <c r="P112" s="2"/>
    </row>
    <row r="113" spans="1:16" x14ac:dyDescent="0.2">
      <c r="B113" s="114"/>
      <c r="C113" s="2"/>
      <c r="D113" s="2"/>
      <c r="E113" s="2"/>
      <c r="F113" s="2"/>
      <c r="G113" s="2"/>
      <c r="H113" s="2"/>
      <c r="I113" s="10"/>
      <c r="J113" s="114"/>
      <c r="K113" s="2"/>
      <c r="L113" s="2"/>
      <c r="M113" s="2"/>
      <c r="N113" s="2"/>
      <c r="O113" s="2"/>
      <c r="P113" s="2"/>
    </row>
    <row r="114" spans="1:16" x14ac:dyDescent="0.2">
      <c r="B114" s="114"/>
      <c r="C114" s="2"/>
      <c r="D114" s="2"/>
      <c r="E114" s="2"/>
      <c r="F114" s="2"/>
      <c r="G114" s="2"/>
      <c r="H114" s="2"/>
      <c r="I114" s="10"/>
      <c r="J114" s="114"/>
      <c r="K114" s="2"/>
      <c r="L114" s="2"/>
      <c r="M114" s="2"/>
      <c r="N114" s="2"/>
      <c r="O114" s="2"/>
      <c r="P114" s="2"/>
    </row>
    <row r="115" spans="1:16" x14ac:dyDescent="0.2">
      <c r="B115" s="114"/>
      <c r="C115" s="2"/>
      <c r="D115" s="2"/>
      <c r="E115" s="5"/>
      <c r="F115" s="2"/>
      <c r="G115" s="10"/>
      <c r="H115" s="10"/>
      <c r="I115" s="10"/>
      <c r="J115" s="7"/>
      <c r="K115" s="2"/>
      <c r="L115" s="2"/>
      <c r="M115" s="2"/>
      <c r="N115" s="2"/>
      <c r="O115" s="2"/>
      <c r="P115" s="2"/>
    </row>
    <row r="116" spans="1:16" x14ac:dyDescent="0.2">
      <c r="B116" s="11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B117" s="11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B118" s="11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B119" s="11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B120" s="11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11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6" x14ac:dyDescent="0.2">
      <c r="B122" s="10"/>
      <c r="C122" s="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6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6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6" x14ac:dyDescent="0.2">
      <c r="B128" s="2"/>
      <c r="C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2:14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2:14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2:14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2:14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60" spans="2:14" x14ac:dyDescent="0.2">
      <c r="D160" s="13"/>
    </row>
    <row r="163" spans="1:3" x14ac:dyDescent="0.2">
      <c r="A163" s="10"/>
      <c r="B163" s="10"/>
      <c r="C163" s="114"/>
    </row>
    <row r="164" spans="1:3" x14ac:dyDescent="0.2">
      <c r="A164" s="10"/>
      <c r="B164" s="10"/>
      <c r="C164" s="114"/>
    </row>
    <row r="165" spans="1:3" x14ac:dyDescent="0.2">
      <c r="A165" s="10"/>
      <c r="B165" s="10"/>
      <c r="C165" s="114"/>
    </row>
    <row r="166" spans="1:3" x14ac:dyDescent="0.2">
      <c r="A166" s="10"/>
      <c r="B166" s="10"/>
      <c r="C166" s="114"/>
    </row>
    <row r="167" spans="1:3" x14ac:dyDescent="0.2">
      <c r="A167" s="10"/>
      <c r="B167" s="10"/>
      <c r="C167" s="114"/>
    </row>
    <row r="168" spans="1:3" x14ac:dyDescent="0.2">
      <c r="A168" s="10"/>
      <c r="B168" s="10"/>
      <c r="C168" s="114"/>
    </row>
    <row r="169" spans="1:3" x14ac:dyDescent="0.2">
      <c r="A169" s="10"/>
      <c r="B169" s="10"/>
      <c r="C169" s="114"/>
    </row>
    <row r="170" spans="1:3" x14ac:dyDescent="0.2">
      <c r="A170" s="10"/>
      <c r="B170" s="10"/>
      <c r="C170" s="114"/>
    </row>
  </sheetData>
  <mergeCells count="1">
    <mergeCell ref="CP1:CP59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EDADE321C5379044809ADE7464243399" ma:contentTypeVersion="16" ma:contentTypeDescription="Skapa nytt dokument med möjlighet att välja RK-mall" ma:contentTypeScope="" ma:versionID="30b498c09efc1d7792906be33f2f009e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9c9941df-7074-4a92-bf99-225d24d78d61" targetNamespace="http://schemas.microsoft.com/office/2006/metadata/properties" ma:root="true" ma:fieldsID="6e84e3af5a206fcd56ce53490fa4b83e" ns2:_="" ns3:_="" ns4:_="" ns5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2d7a9d91-b1d7-475b-acbd-a8abc162410a}" ma:internalName="TaxCatchAllLabel" ma:readOnly="true" ma:showField="CatchAllDataLabel" ma:web="66226ef0-4778-41da-a671-204120bd7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d7a9d91-b1d7-475b-acbd-a8abc162410a}" ma:internalName="TaxCatchAll" ma:showField="CatchAllData" ma:web="66226ef0-4778-41da-a671-204120bd7a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B7FF2C29-0CC5-4B54-AFD8-7FDA51849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9913E2-3EE5-4143-A9E5-C0884EA6D0AE}">
  <ds:schemaRefs>
    <ds:schemaRef ds:uri="http://purl.org/dc/elements/1.1/"/>
    <ds:schemaRef ds:uri="9c9941df-7074-4a92-bf99-225d24d78d61"/>
    <ds:schemaRef ds:uri="18f3d968-6251-40b0-9f11-012b293496c2"/>
    <ds:schemaRef ds:uri="cc625d36-bb37-4650-91b9-0c96159295ba"/>
    <ds:schemaRef ds:uri="http://purl.org/dc/terms/"/>
    <ds:schemaRef ds:uri="4e9c2f0c-7bf8-49af-8356-cbf363fc78a7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30C5C3-FDB0-4B1C-A739-B22C447242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BFCEAE-49EA-4536-9532-4ADA9D2386A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8DA016D-20E8-4D23-92DD-CAD877BBD76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 verksamhetsinv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Fanqvist Maria</dc:creator>
  <cp:lastModifiedBy>Björn Halling</cp:lastModifiedBy>
  <cp:lastPrinted>2021-12-16T11:27:20Z</cp:lastPrinted>
  <dcterms:created xsi:type="dcterms:W3CDTF">2021-11-30T11:28:13Z</dcterms:created>
  <dcterms:modified xsi:type="dcterms:W3CDTF">2022-12-19T12:49:42Z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0x010100BBA312BF02777149882D207184EC35C03200EDADE321C5379044809ADE7464243399</vt:lpwstr>
  </property>
  <property fmtid="{D5CDD505-2E9C-101B-9397-08002B2CF9AE}" pid="3" name="Organisation">
    <vt:lpwstr/>
  </property>
  <property fmtid="{D5CDD505-2E9C-101B-9397-08002B2CF9AE}" pid="4" name="ActivityCategory">
    <vt:lpwstr/>
  </property>
</Properties>
</file>